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5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Dai Loi</author>
  </authors>
  <commentList>
    <comment ref="L167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68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69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4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5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9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83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84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<sst xmlns="http://schemas.openxmlformats.org/spreadsheetml/2006/main" count="5745" uniqueCount="4259">
  <si>
    <t>Đông Cầu - Liêm Túc</t>
  </si>
  <si>
    <t>02/HSST/26-8-2014 - TAND Hà Nam</t>
  </si>
  <si>
    <t>258/CĐ/08-9-2014</t>
  </si>
  <si>
    <t>Án phí: 2747</t>
  </si>
  <si>
    <t>80/20-9-2015</t>
  </si>
  <si>
    <t>Hà Văn Hiếu</t>
  </si>
  <si>
    <t>Thôn Tam - Liêm Cần</t>
  </si>
  <si>
    <t>117/HSST/14-10-2014/TAND Phủ Lý</t>
  </si>
  <si>
    <t>73/CĐ/29-01-2015</t>
  </si>
  <si>
    <t>Án phí: 920</t>
  </si>
  <si>
    <t>81/20-9-2015</t>
  </si>
  <si>
    <t xml:space="preserve">Hà Văn Long </t>
  </si>
  <si>
    <t>Thôn Tam - Liêm Cần-T.Liêm - Hà Nam</t>
  </si>
  <si>
    <t>04/HPST/25-3-2008/ TAND Hà Nam</t>
  </si>
  <si>
    <t>66/CĐ/14-4-2008</t>
  </si>
  <si>
    <t>(Án phí DSST+PT):900</t>
  </si>
  <si>
    <t>Nguyễn Thị Ngoan</t>
  </si>
  <si>
    <t>82/20-9-2015</t>
  </si>
  <si>
    <t xml:space="preserve">Trần Quang Chỉnh </t>
  </si>
  <si>
    <t>Thôn Vực - Liêm Cần- Thanh Liêm -Hà Nam</t>
  </si>
  <si>
    <t>01/HSPT/24-4-2015 TAND Hà Nam</t>
  </si>
  <si>
    <t>156/CĐ/19-5-2015</t>
  </si>
  <si>
    <t>Án phí KDTM: 14.445</t>
  </si>
  <si>
    <t>Nghiêm Thị Thủy</t>
  </si>
  <si>
    <t>84/20-9-2015</t>
  </si>
  <si>
    <t>Thôn Thượng 1 - Thanh Nguyên</t>
  </si>
  <si>
    <t>73/HSST/30-12-2014/ TAND Thanh Liêm</t>
  </si>
  <si>
    <t>91/CĐ/10-2-2015</t>
  </si>
  <si>
    <t>16/9/2015</t>
  </si>
  <si>
    <t>85/20-9-2015</t>
  </si>
  <si>
    <t>Nham Kênh - Thanh nghị-Thanh Liêm - Hà Nam</t>
  </si>
  <si>
    <t>Lê Văn Huy</t>
  </si>
  <si>
    <t>92/CĐ/10-2-2015</t>
  </si>
  <si>
    <t>Án phí HSST+phạt: 4.990</t>
  </si>
  <si>
    <t>87/20-9-2015</t>
  </si>
  <si>
    <t>Vũ Văn Ngọc</t>
  </si>
  <si>
    <t>85/CĐ/10-2-2015</t>
  </si>
  <si>
    <t>88/20-9-2015</t>
  </si>
  <si>
    <t xml:space="preserve">Đỗ Văn Toàn </t>
  </si>
  <si>
    <t>89/20-9-2015</t>
  </si>
  <si>
    <t>Vũ Văn Nam</t>
  </si>
  <si>
    <t>71/HSST/12-12-2014/TAND Thanh Liêm</t>
  </si>
  <si>
    <t>123/06-4-2015</t>
  </si>
  <si>
    <t>Án phí HSST+ phạt: 5400</t>
  </si>
  <si>
    <t>20/9/2015</t>
  </si>
  <si>
    <t>91/20-9-2015</t>
  </si>
  <si>
    <t>33/HSST/TA Ba Bể - Bắc Cạn</t>
  </si>
  <si>
    <t>77/CĐ/09-02-2015</t>
  </si>
  <si>
    <t>Án phí HSST: 1226</t>
  </si>
  <si>
    <t>92/20-9-2015</t>
  </si>
  <si>
    <t>Trần Quốc Luận</t>
  </si>
  <si>
    <t>822/HSPT/24-12-2013/TAND Tối cao</t>
  </si>
  <si>
    <t>183/16-5-2014</t>
  </si>
  <si>
    <t>Án phí + phạt: 5908</t>
  </si>
  <si>
    <t>93/20-9-2015</t>
  </si>
  <si>
    <t>Lại Hồng Hải</t>
  </si>
  <si>
    <t>Thạch Tổ - Thanh Hà- Thanh Liêm-Hà Nam</t>
  </si>
  <si>
    <t>05/HSST/15-4-2011/TAND TP Phủ Lý</t>
  </si>
  <si>
    <t>175/04-6-2015</t>
  </si>
  <si>
    <t>Án phí: 3381</t>
  </si>
  <si>
    <t>96/20-9-2015</t>
  </si>
  <si>
    <t>Đào Văn Thanh</t>
  </si>
  <si>
    <t>Đỗ Viết Cường</t>
  </si>
  <si>
    <t>124/HSST ngày 21/8/2012 của TAND TP Phủ Lý</t>
  </si>
  <si>
    <t>51/CĐ/01/11/2012</t>
  </si>
  <si>
    <t>Án phí HSST+ DSST = 2290</t>
  </si>
  <si>
    <t>313/20-7-2015</t>
  </si>
  <si>
    <t>Kiều Quang Phúc</t>
  </si>
  <si>
    <t>Tổ 2A- Phường Lương Khánh Thiện, Phủ Lý, Hà Nam</t>
  </si>
  <si>
    <t>VP Cục THADS</t>
  </si>
  <si>
    <t>Chi cục THADS huyện, Tp:</t>
  </si>
  <si>
    <t>03/01-7-2015</t>
  </si>
  <si>
    <t>236/CĐ/01-8-2014</t>
  </si>
  <si>
    <t>98/CĐ/26-7-2010</t>
  </si>
  <si>
    <t>154/CĐ/14-6-2012</t>
  </si>
  <si>
    <t>190/CĐ/16-8-2012</t>
  </si>
  <si>
    <t>167/CĐ/26-6-2013</t>
  </si>
  <si>
    <t>198/09-8-2013</t>
  </si>
  <si>
    <t>62/CĐ/04-8-2001</t>
  </si>
  <si>
    <t>23/CĐ/30-10-2014</t>
  </si>
  <si>
    <t>76/CĐ/5-5-2009</t>
  </si>
  <si>
    <t>84/CĐ/10-2-2015</t>
  </si>
  <si>
    <t>40-17/11/2015</t>
  </si>
  <si>
    <t>Lê Công Bách</t>
  </si>
  <si>
    <t>Án phí : 200,  phạt: 7.000</t>
  </si>
  <si>
    <t>Lương Văn Nam</t>
  </si>
  <si>
    <t>Án phí : 190,  phạt: 20.000</t>
  </si>
  <si>
    <t>Hoàng Thanh Sơn</t>
  </si>
  <si>
    <t>Án phí : 195,  phạt: 7.000</t>
  </si>
  <si>
    <t>Nguyễn Văn Cường</t>
  </si>
  <si>
    <t>302/HSPT ngày 22/05/2013 TA Tối Cao</t>
  </si>
  <si>
    <t>59/CĐ/04/12/2013</t>
  </si>
  <si>
    <t>78-5/4/2016</t>
  </si>
  <si>
    <t>Nguyễn Minh Thùy</t>
  </si>
  <si>
    <t>44/HSPT ngày 29/11/2013 TA Hà Nam</t>
  </si>
  <si>
    <t>148/CĐ/18/03/2014</t>
  </si>
  <si>
    <t>Truy thu: 4.000</t>
  </si>
  <si>
    <t>58-18/2/2016</t>
  </si>
  <si>
    <t>Đinh Hải Nam</t>
  </si>
  <si>
    <t>27/HSST ngày 10/03/2016 TA Phủ Lý</t>
  </si>
  <si>
    <t>267/20.4.2016</t>
  </si>
  <si>
    <t>78/QĐ-CCTHA ngày 10/6/2016</t>
  </si>
  <si>
    <t>Nguyễn Đức Đại</t>
  </si>
  <si>
    <t>Phú Hoàn - Tiên Hiệp - Phủ Lý - Hà Nam</t>
  </si>
  <si>
    <t>28/HNGĐ ngày 13/10/2015 TA Phủ Lý</t>
  </si>
  <si>
    <t>66/17.11.2015</t>
  </si>
  <si>
    <t>Án phi: 200</t>
  </si>
  <si>
    <t>30/11/2015</t>
  </si>
  <si>
    <t>10/QĐ-CCTHA ngày 01/12/2015</t>
  </si>
  <si>
    <t>Lã Thanh Hải</t>
  </si>
  <si>
    <t>Lê Lợi - Phù Vân - Phủ Lý - Hà Nam</t>
  </si>
  <si>
    <t>13/HSPT ngày 04/03/2016 TA Ninh Bình</t>
  </si>
  <si>
    <t>301/10.5.2016</t>
  </si>
  <si>
    <t>Phạt: 8.000, truy thu: 400</t>
  </si>
  <si>
    <t>16/5/2016</t>
  </si>
  <si>
    <t>79/QĐ-CCTHA ngày 10/6/2016</t>
  </si>
  <si>
    <t>Trần Mạnh Minh</t>
  </si>
  <si>
    <t>16/HSST ngày 21/01/2016 TA Phủ Lý</t>
  </si>
  <si>
    <t>302/10.5.2016</t>
  </si>
  <si>
    <t>Án phí: 850</t>
  </si>
  <si>
    <t>76/QĐ-CCTHA ngày 23/5/2016</t>
  </si>
  <si>
    <t>Trần Bá Tú</t>
  </si>
  <si>
    <t>14/HSPT ngày 22/03/2016 của TA Hà Nam</t>
  </si>
  <si>
    <t>277/20.4.2016</t>
  </si>
  <si>
    <t>74/QĐ-CCTHA ngày 06/5/2016</t>
  </si>
  <si>
    <t>Nguyễn Công Phúc</t>
  </si>
  <si>
    <t>228/HSPT ngày 22.12.2015 TA Quận Hà Đông, Hà Nội</t>
  </si>
  <si>
    <t xml:space="preserve">27/HSST ngày 05/03/2014 TA.Lào Cai </t>
  </si>
  <si>
    <t>01/CĐ/01/10/2015</t>
  </si>
  <si>
    <t>Án phí DSST: 590,  truy thu: 5.600</t>
  </si>
  <si>
    <t>08-08/10/2015</t>
  </si>
  <si>
    <t>Ngô Văn Hoàng</t>
  </si>
  <si>
    <t>40/HSST ngày 15/08/2013 TA Lý Nhân</t>
  </si>
  <si>
    <t>22/CĐ/25/10/2013</t>
  </si>
  <si>
    <t xml:space="preserve"> Phạt: 4.700</t>
  </si>
  <si>
    <t>01-08/10/2015</t>
  </si>
  <si>
    <t>08/2015/HSST ngày 25/4/2015 TAND Hà Nam</t>
  </si>
  <si>
    <t>Thôn An Ninh, xã La Sơn, Bình Lục, Hà Nam</t>
  </si>
  <si>
    <t>Nguyễn Văn Bính</t>
  </si>
  <si>
    <t>Đình Ngọ, xã Tiên Hiệp, Phủ Lý, Hà Nam</t>
  </si>
  <si>
    <t>363/CĐ/22-6-2015</t>
  </si>
  <si>
    <t>256/02-7-2015</t>
  </si>
  <si>
    <t>Phạt: 4.000</t>
  </si>
  <si>
    <t>28/3/2016</t>
  </si>
  <si>
    <t>Hoồ Thành Trung</t>
  </si>
  <si>
    <t>2400/25/11/1999 TAND Tối Cao</t>
  </si>
  <si>
    <t>116/CĐ/20/10/2003</t>
  </si>
  <si>
    <t>Phat: 25.000</t>
  </si>
  <si>
    <t>239/10/7/2015</t>
  </si>
  <si>
    <t>Trịnh Văn Uông</t>
  </si>
  <si>
    <t>40/21/7/1999 TAND tỉnh Hà Nam</t>
  </si>
  <si>
    <t>149/CĐ/30/8/2005</t>
  </si>
  <si>
    <t>440/15/8/2015</t>
  </si>
  <si>
    <t>Phạt: 15.050</t>
  </si>
  <si>
    <t>11/24/6/2014 TAND tỉnh Hà Nam</t>
  </si>
  <si>
    <t>21/CĐ/01/10/2014</t>
  </si>
  <si>
    <t>35/14/10/2015</t>
  </si>
  <si>
    <t>Phạm Thị Thông</t>
  </si>
  <si>
    <t>Lại Trường Giang</t>
  </si>
  <si>
    <t>154/25/2/1998 TAND tối cao</t>
  </si>
  <si>
    <t>153CĐ//31/8/2005</t>
  </si>
  <si>
    <t>Phạt: 12.000, án phí: 100</t>
  </si>
  <si>
    <t>23/3/2016</t>
  </si>
  <si>
    <t>295/14/9/2015</t>
  </si>
  <si>
    <t>Phạt: 8.000, án phí: 100</t>
  </si>
  <si>
    <t>Trịnh Minh Đức</t>
  </si>
  <si>
    <t>361/29/6/1999 TAND quận Hai Bà Trưng, TP Hà Nôi</t>
  </si>
  <si>
    <t>84/CĐ/14/11/2000</t>
  </si>
  <si>
    <t>346/29/3/2016</t>
  </si>
  <si>
    <t>83/02/7/2015 TAND TP. Phủ Lý</t>
  </si>
  <si>
    <t>438/CĐ/05/8/205</t>
  </si>
  <si>
    <t xml:space="preserve">23/3/2016 </t>
  </si>
  <si>
    <t>438/05/8/2015</t>
  </si>
  <si>
    <t>Trịnh Đình Thanh</t>
  </si>
  <si>
    <t>66/29/5/2015 TAND TP. Phủ Lý</t>
  </si>
  <si>
    <t>382/CĐ/02/72015</t>
  </si>
  <si>
    <t>238/6/7/2015</t>
  </si>
  <si>
    <t>174/05/6/2014 TAND quận Hoàng Mai,TP. Hà Nội</t>
  </si>
  <si>
    <t>136/CĐ/12/2014</t>
  </si>
  <si>
    <t>Án phi: 4.100, truy nộp sung công: 11.500</t>
  </si>
  <si>
    <t>344/29/9/2015</t>
  </si>
  <si>
    <t>07/04/3/2015 TAND TP. Phủ Lý</t>
  </si>
  <si>
    <t>229/QĐ/13/5/2013</t>
  </si>
  <si>
    <t>296/14/9/2015</t>
  </si>
  <si>
    <t>35/19/6/2015 TAND huyện Duy Tiên</t>
  </si>
  <si>
    <t>Phạt: 5.000, án phí: 900</t>
  </si>
  <si>
    <t>248/31/72015</t>
  </si>
  <si>
    <t>Công TyTNHH xây dựng nhập khẩu Nhất Tâm</t>
  </si>
  <si>
    <t>02/13/03/2014 TAND TP. Phủ Lý</t>
  </si>
  <si>
    <t>208/CĐ/25/7/2012</t>
  </si>
  <si>
    <t>phạt= 3.000</t>
  </si>
  <si>
    <t>48-15/1/2016</t>
  </si>
  <si>
    <t>Đỗ Anh Huy</t>
  </si>
  <si>
    <t>308/HSST/ ngày 20-9-2011/TA, T.P HCM</t>
  </si>
  <si>
    <t>110/QĐCĐ08-4-2014</t>
  </si>
  <si>
    <t>Án phí: 1.295</t>
  </si>
  <si>
    <t>10/QĐ/06-7-2015</t>
  </si>
  <si>
    <t>184/HSST ngày 22-7-2010 TA. Q Đống Đa, Hà Nội</t>
  </si>
  <si>
    <t>32/QĐCĐ/10-12-2010</t>
  </si>
  <si>
    <t>Tiền truy nộp: 3.000</t>
  </si>
  <si>
    <t>39/QĐ/22-7-2015</t>
  </si>
  <si>
    <t>Đỗ Hải Thanh</t>
  </si>
  <si>
    <t>56/QĐCĐ/09-01-2014</t>
  </si>
  <si>
    <t>08/QĐ/06-7-2015</t>
  </si>
  <si>
    <t>Đỗ Bằng An</t>
  </si>
  <si>
    <t>35/HSST ngày 30-5-2013 TA Kim Bảng</t>
  </si>
  <si>
    <t>188/QĐCĐ/04-7-2013</t>
  </si>
  <si>
    <t>Án phí : 200;  tiền phạt: 5.000</t>
  </si>
  <si>
    <t>09/QĐ/06-7-2015</t>
  </si>
  <si>
    <t>Hồ Văn Hiếu</t>
  </si>
  <si>
    <t>64/HSST ngày 23-2-2012 TA Kim Bảng</t>
  </si>
  <si>
    <t>191/QĐCĐ/25-6-2012</t>
  </si>
  <si>
    <t>Án phí: 16.030</t>
  </si>
  <si>
    <t>37/QĐ/21-7/2015</t>
  </si>
  <si>
    <t>Dương Thị Mài</t>
  </si>
  <si>
    <t>62/QĐ-ĐC ngày 16-8-2005 TA Hưng Yên</t>
  </si>
  <si>
    <t>104/QĐCĐ/22-6-2006</t>
  </si>
  <si>
    <t>Tiền phạt : 5.210</t>
  </si>
  <si>
    <t>16/QĐ/06-7-2015</t>
  </si>
  <si>
    <t>Hồ Văn Trưởng</t>
  </si>
  <si>
    <t>17/HSST ngày 08-5-2000 TA Mường La, Sơn La</t>
  </si>
  <si>
    <t>72/QĐCĐ/07-7-2004</t>
  </si>
  <si>
    <t>Án phí : 50; tiền phạt : 20.000</t>
  </si>
  <si>
    <t>38/QĐ/21-7-2015</t>
  </si>
  <si>
    <t>Dương Văn Luân</t>
  </si>
  <si>
    <t>29/HSST ngày 24-5-2013 TA Duy Tiên, Hà Nam</t>
  </si>
  <si>
    <t>02/QĐCĐ/03-10-2014</t>
  </si>
  <si>
    <t>Tiền phạt: 4.570</t>
  </si>
  <si>
    <t>13/QĐ/06-7-2015</t>
  </si>
  <si>
    <t>Lê Thị Thanh</t>
  </si>
  <si>
    <t>74/HSST ngày 30-10-2014 TA huyện Hớn Quản, Bình Phước</t>
  </si>
  <si>
    <t>94/QĐCĐ/20-01-2015</t>
  </si>
  <si>
    <t>Án phí HSST: 16.889</t>
  </si>
  <si>
    <t>14/QĐ/06-7-2015</t>
  </si>
  <si>
    <t xml:space="preserve">Dương Văn Thậm </t>
  </si>
  <si>
    <t>199/QĐCĐ/12-8-2015</t>
  </si>
  <si>
    <t>Tiền phạt: 4.210</t>
  </si>
  <si>
    <t>75/QĐ/28-8-2015</t>
  </si>
  <si>
    <t xml:space="preserve">Dương Văn Cơ </t>
  </si>
  <si>
    <t>200/QĐCĐ/12-8-2015</t>
  </si>
  <si>
    <t>Tiền phạt: 4.000</t>
  </si>
  <si>
    <t>05/QĐ/26-02-2016</t>
  </si>
  <si>
    <t xml:space="preserve">Dương Văn Hiếu </t>
  </si>
  <si>
    <t>53/QĐCĐ/10-12-2015</t>
  </si>
  <si>
    <t>06/QĐ/15-3-2016</t>
  </si>
  <si>
    <t xml:space="preserve">Đỗ Văn Phố </t>
  </si>
  <si>
    <t xml:space="preserve">Lê Văn Thắng </t>
  </si>
  <si>
    <t>46/QĐCĐ/07-12-2015</t>
  </si>
  <si>
    <t>Án phí: 6.761</t>
  </si>
  <si>
    <t>09/CĐ/20-3-2016</t>
  </si>
  <si>
    <t xml:space="preserve">Nguyễn Hồng Quân </t>
  </si>
  <si>
    <t>90/QĐCĐ/03-3-2016</t>
  </si>
  <si>
    <t>Án phí : 2.500</t>
  </si>
  <si>
    <t>08/QĐ/20-3-2016</t>
  </si>
  <si>
    <t>UBND xã Liên Sơn</t>
  </si>
  <si>
    <t>05/DSST ngày 25-5-2000 TA Kim Bảng</t>
  </si>
  <si>
    <t>40/QĐCĐ/20-6-2000</t>
  </si>
  <si>
    <t>Án phí DSST: 9.868</t>
  </si>
  <si>
    <t>31/QĐ/09-7-2015</t>
  </si>
  <si>
    <t>Tiền phạt: 3.000</t>
  </si>
  <si>
    <t>Nguyễn Xuân Đức</t>
  </si>
  <si>
    <t>43/HSST ngày 28-6-2012 TA Kim Bảng</t>
  </si>
  <si>
    <t>230/QĐCĐ/13-8-201</t>
  </si>
  <si>
    <t>15/QĐ/06-7-2015</t>
  </si>
  <si>
    <t>Trương Hải Đăng</t>
  </si>
  <si>
    <t>09/HSPT ngày 23-01-2013 TA Hà Nam</t>
  </si>
  <si>
    <t>98/QĐCĐ/06-3-2013</t>
  </si>
  <si>
    <t>Tiền án phí: 400</t>
  </si>
  <si>
    <t>33/QĐ/13-7-2015</t>
  </si>
  <si>
    <t>Trương Văn Đăng</t>
  </si>
  <si>
    <t>22/CĐ/04.11.2014</t>
  </si>
  <si>
    <t>Phạt: 920</t>
  </si>
  <si>
    <t>122/11.09.2015</t>
  </si>
  <si>
    <t>Nguyễn Đình Vịnh</t>
  </si>
  <si>
    <t>TK Bình Tiến, Bình Mỹ, Bình Lục, Hà Nam</t>
  </si>
  <si>
    <t>2197/HSST ngày 27/12/2001 TA Tối cao</t>
  </si>
  <si>
    <t>11/CĐ/28.03.2002</t>
  </si>
  <si>
    <t>Phạt: 9.950</t>
  </si>
  <si>
    <t>148/17.09.2015</t>
  </si>
  <si>
    <t>Nguyễn Xuân Yên</t>
  </si>
  <si>
    <t>TK Bình Thành, Bình Mỹ, Bình Lục, Hà Nam</t>
  </si>
  <si>
    <t>59/HSST ngày 26/11/2013 TA Bình Lục</t>
  </si>
  <si>
    <t>43/CĐ/02.01.2014</t>
  </si>
  <si>
    <t>121/11.09.2015</t>
  </si>
  <si>
    <t>Đặng Ngọc Hưởng</t>
  </si>
  <si>
    <t>29/HSST ngày 20/05/1999 TA Hà Nam</t>
  </si>
  <si>
    <t>32/CĐ/25.12.2000</t>
  </si>
  <si>
    <t>Phạt: 6.765</t>
  </si>
  <si>
    <t>134/11.09.2015</t>
  </si>
  <si>
    <t>Nguyễn Văn Đức</t>
  </si>
  <si>
    <t>Đạo Truyền, Đồn Xá, Bình Lục, Hà Nam</t>
  </si>
  <si>
    <t>16/HSST ngày 13/03/1998 TA Hà Nam</t>
  </si>
  <si>
    <t>46/CĐ/24.11.1998</t>
  </si>
  <si>
    <t>Án phí: 50, Phạt: 20.000</t>
  </si>
  <si>
    <t>155/17.09.2015</t>
  </si>
  <si>
    <t>Hợp Tác Xã Bình Mỹ</t>
  </si>
  <si>
    <t>TK Bình Long, Bình Mỹ, Bình Lục, Hà Nam</t>
  </si>
  <si>
    <t>01/DSST ngày 20/03/2006 TA Bình Lục</t>
  </si>
  <si>
    <t>58/CĐ/07.04.2006</t>
  </si>
  <si>
    <t>Án phí: 1.030</t>
  </si>
  <si>
    <t>132/11.09.2015</t>
  </si>
  <si>
    <t>Văn Công Minh</t>
  </si>
  <si>
    <t>12/DSST ngày 14/03/2006 TA Hà Nam</t>
  </si>
  <si>
    <t>59/CĐ/11.04.2006</t>
  </si>
  <si>
    <t>Án phí: 502</t>
  </si>
  <si>
    <t>137/15.09.2015</t>
  </si>
  <si>
    <t>Thôn An Đổ, xã An Đổ, Bình Lục, Hà Nam</t>
  </si>
  <si>
    <t>03/DSST ngày 29/03/2013 TA Bình Lục</t>
  </si>
  <si>
    <t>95/CĐ/07-5-2013</t>
  </si>
  <si>
    <t>Phạt: 1.465</t>
  </si>
  <si>
    <t>138/15.09.2015</t>
  </si>
  <si>
    <t>Giải Tây, An Đổ, Bình Lục, Hà Nam</t>
  </si>
  <si>
    <t>12/DSST ngày 28/04/2014 TA Bình Lục</t>
  </si>
  <si>
    <t>113/02.06.2014</t>
  </si>
  <si>
    <t>Án phí: 800</t>
  </si>
  <si>
    <t>145/15.09.2015</t>
  </si>
  <si>
    <t>05/HSST ngày 14/04/2014 TA TP Phủ lý</t>
  </si>
  <si>
    <t>98/CĐ/05.05.2014</t>
  </si>
  <si>
    <t>Án phí: 510</t>
  </si>
  <si>
    <t>144/15.09.2015</t>
  </si>
  <si>
    <t>Đỗ Giang Nam</t>
  </si>
  <si>
    <t>817/DSST ngày 29/09/2010 TA TP Hà Nội</t>
  </si>
  <si>
    <t>14/CĐ/18.11.2011</t>
  </si>
  <si>
    <t>141/15.09.2015</t>
  </si>
  <si>
    <t>Thôn Nguyễn, xã An Đổ, huyện Bình Lục</t>
  </si>
  <si>
    <t>01/DSST ngày 07.09.2012 TA Đông Sơn - Thanh Hóa</t>
  </si>
  <si>
    <t>168/CĐ/08.09.2015</t>
  </si>
  <si>
    <t>Tiền trợ cấp nuôi con</t>
  </si>
  <si>
    <t>188/25.04.2016</t>
  </si>
  <si>
    <t>Lê Văn Thành</t>
  </si>
  <si>
    <t>Giải Đông, An Đổ, Bình Lục, Hà Nam</t>
  </si>
  <si>
    <t>53/CĐ/28.03.2006</t>
  </si>
  <si>
    <t>Án phí: 50, Phạt: 3.000</t>
  </si>
  <si>
    <t>143/15.09.2015</t>
  </si>
  <si>
    <t>55/HSPT ngày 15/01/1998 TA Tối cao</t>
  </si>
  <si>
    <t>90/CĐ/12-9-2005</t>
  </si>
  <si>
    <t>Phạt: 20.000</t>
  </si>
  <si>
    <t>136/15.09.2015</t>
  </si>
  <si>
    <t>Đặng Ngọc Đảm</t>
  </si>
  <si>
    <t>Vị Thượng, Trung Lương, Bình Lục, Hà Nam</t>
  </si>
  <si>
    <t>166/HSST ngày 31/03/2010 TA TP Hà nội</t>
  </si>
  <si>
    <t>24/CĐ/24.11.2011</t>
  </si>
  <si>
    <t>Vũ Văn Cường</t>
  </si>
  <si>
    <t>Xã An Đổ, Bình Lục, Hà Nam</t>
  </si>
  <si>
    <t>28/HSST ngày 12/06/2014 TA. Vụ Bản, Nam Định</t>
  </si>
  <si>
    <t>42/CĐ/26.11.2014</t>
  </si>
  <si>
    <t>Án phí: 50, Phạt: 3.100</t>
  </si>
  <si>
    <t>154/17.09.2015</t>
  </si>
  <si>
    <t xml:space="preserve">Lê Văn Ân </t>
  </si>
  <si>
    <t>Duy Dương, Trung Lương, Bình Lục, Hà Nam</t>
  </si>
  <si>
    <t>22/HSST ngày 29/06/2010 TA Bình Lục</t>
  </si>
  <si>
    <t>92/CĐ/06.08.2010</t>
  </si>
  <si>
    <t>152/17.09.2015</t>
  </si>
  <si>
    <t>279/QĐ-CCTHA ngày 03/9/2015</t>
  </si>
  <si>
    <t>Trần Phú-Châu Sơn - Phủ Lý - Hà Nam</t>
  </si>
  <si>
    <t xml:space="preserve">181/2011/HSST ngày 23/9/2011 TANDtp Phủ Lý;
</t>
  </si>
  <si>
    <t>233/CĐ/16.7.2012</t>
  </si>
  <si>
    <t>Phạt: 4910</t>
  </si>
  <si>
    <t>291/QĐ-CCTHA ngày 04/9/2015</t>
  </si>
  <si>
    <t xml:space="preserve">62/2012/HSST ngày 25/5/2012 TANDtp Phủ Lý;
</t>
  </si>
  <si>
    <t>Lê Việt Thành</t>
  </si>
  <si>
    <t>Tổ 9, p Trần Hưng Đạo, Phủ Lý, Hà Nam</t>
  </si>
  <si>
    <t>80/CĐ/12-11-2012</t>
  </si>
  <si>
    <t>Phạt: 4.990</t>
  </si>
  <si>
    <t>422/08-9-2015</t>
  </si>
  <si>
    <t>Tổ 4, p Trần Hưng Đạo, Phủ Lý, Hà Nam</t>
  </si>
  <si>
    <t>21/CĐ/18-10-2011</t>
  </si>
  <si>
    <t>Phạt: 8.660</t>
  </si>
  <si>
    <t>423/08-9-2015</t>
  </si>
  <si>
    <t>158/CĐ/20-3-2012</t>
  </si>
  <si>
    <t>Án phí: 200; Phạt: 5.000</t>
  </si>
  <si>
    <t>410/22-9-2015</t>
  </si>
  <si>
    <t>Phạt: 4.500</t>
  </si>
  <si>
    <t>Nguyễn Thanh Giang</t>
  </si>
  <si>
    <t>Thôn Lê Lợi, xã Phù Vân, Phủ Lý, Hà Nam</t>
  </si>
  <si>
    <t>132/CĐ/02-01-2013</t>
  </si>
  <si>
    <t>409/07-9-2015</t>
  </si>
  <si>
    <t>Chu Đức Thắng</t>
  </si>
  <si>
    <t>Xóm 6, xã Phù Vân, Phủ Lý, Hà Nam</t>
  </si>
  <si>
    <t>38/CĐ/08/12/2005</t>
  </si>
  <si>
    <t>Án phí: 3.648; Truy thu: 29.722</t>
  </si>
  <si>
    <t>416/10-9-2015</t>
  </si>
  <si>
    <t>46/CĐ/15-3-2004</t>
  </si>
  <si>
    <t>408/10-9-2015</t>
  </si>
  <si>
    <t>Phạm Tiến Dũng</t>
  </si>
  <si>
    <t>Thôn 1, xã Phù Vân, Phủ Lý, Hà Nam</t>
  </si>
  <si>
    <t>84/CĐ/29-11-2013</t>
  </si>
  <si>
    <t>414/15-9-2015</t>
  </si>
  <si>
    <t>Nguyễn Anh Tuấn</t>
  </si>
  <si>
    <t>Tổ 15, p Hai Bà Trưng, Phủ Lý, Hà Nam</t>
  </si>
  <si>
    <t>459/CĐ/27-7-2010</t>
  </si>
  <si>
    <t>Án phí: 200; Truy thu: 37.000</t>
  </si>
  <si>
    <t>436/08-9-2015</t>
  </si>
  <si>
    <t>176/CĐ/06-7-2010</t>
  </si>
  <si>
    <t>437/08-9-2015</t>
  </si>
  <si>
    <t>Mạch Quang Tú</t>
  </si>
  <si>
    <t>Tổ 7, p Hai Bà Trưng, Phủ Lý, Hà Nam</t>
  </si>
  <si>
    <t>310/CĐ/02-6-2014</t>
  </si>
  <si>
    <t>24/9/2015</t>
  </si>
  <si>
    <t>438/24-9-2015</t>
  </si>
  <si>
    <t>Nguyễn Thị Bích Thủy</t>
  </si>
  <si>
    <t>Tổ 1, p Hai Bà Trưng, Phủ Lý, Hà Nam</t>
  </si>
  <si>
    <t>248/CĐ/21-5-2015</t>
  </si>
  <si>
    <t>435/10-9-2015</t>
  </si>
  <si>
    <t>Nguyễn Văn Anh</t>
  </si>
  <si>
    <t>91/CĐ/01-7-2002</t>
  </si>
  <si>
    <t>Án phí: 650; Truy thu: 10.000</t>
  </si>
  <si>
    <t>413/06-8-2015</t>
  </si>
  <si>
    <t xml:space="preserve">Phạm Ngọc Quỳnh </t>
  </si>
  <si>
    <t>46/CĐ/23-10-2012</t>
  </si>
  <si>
    <t>Án phí: 200; Phạt: 7.000</t>
  </si>
  <si>
    <t>417/06-7-2015</t>
  </si>
  <si>
    <t>Nguyễn Văn Chanh</t>
  </si>
  <si>
    <t>Thôn Đình Ngọ, xã Tiên Hiệp, Phủ Lý, Hà Nam</t>
  </si>
  <si>
    <t>57/CĐ/29-6-2001</t>
  </si>
  <si>
    <t>Phạt: 19.934</t>
  </si>
  <si>
    <t>157/03-7-2015</t>
  </si>
  <si>
    <t>Phạm Văn Dần</t>
  </si>
  <si>
    <t>Tổ 28, P.Lê Hồng Phong, Phủ Lý, Hà Nam</t>
  </si>
  <si>
    <t>22/CĐ/13-8-2012</t>
  </si>
  <si>
    <t>405/04-7-2015</t>
  </si>
  <si>
    <t>10/HSST ngày 25/03/2010 TA Bình Lục</t>
  </si>
  <si>
    <t>35/CĐ/23-12-2011</t>
  </si>
  <si>
    <t>80/11.08.2015</t>
  </si>
  <si>
    <t>Nguyễn Ngọc Quy</t>
  </si>
  <si>
    <t>An Khoái, Bối Cầu, Bình Lục, Hà Nam</t>
  </si>
  <si>
    <t>13/HSST ngày 18/03/2013 TA huyện Gia Viễn</t>
  </si>
  <si>
    <t xml:space="preserve">142/CĐ/03-07-2013 </t>
  </si>
  <si>
    <t>09/01.07.2015</t>
  </si>
  <si>
    <t>03/CĐ/13-10-2011</t>
  </si>
  <si>
    <t>Án phí: 200, Phạt 24.500</t>
  </si>
  <si>
    <t>182/30.09.2015</t>
  </si>
  <si>
    <t xml:space="preserve">Trần Đình Hộ  </t>
  </si>
  <si>
    <t>Thôn 5, Bồ Đề, Bình Lục, Hà Nam</t>
  </si>
  <si>
    <t>08/HSST ngày 9/6/2008 TA Bình Lục</t>
  </si>
  <si>
    <t>109/CĐ/06-12-2001</t>
  </si>
  <si>
    <t>Phạt: 7.000</t>
  </si>
  <si>
    <t>74/11.08.2015</t>
  </si>
  <si>
    <t xml:space="preserve">Trần Đình Hộ </t>
  </si>
  <si>
    <t>88/CĐ/14-07-2008</t>
  </si>
  <si>
    <t>Phạt: 4.020</t>
  </si>
  <si>
    <t>75/11.08.2015</t>
  </si>
  <si>
    <t>11/ CĐ/17-02-2004</t>
  </si>
  <si>
    <t>Phạt: 1.810</t>
  </si>
  <si>
    <t>175/30.09.2015</t>
  </si>
  <si>
    <t>Đỗ Văn Độ</t>
  </si>
  <si>
    <t>Thôn 4, Bồ Đề, Bình Lục, Hà Nam</t>
  </si>
  <si>
    <t>05/HSST ngày 27/02/2014 TA Bình Lục</t>
  </si>
  <si>
    <t>107/CĐ/06-06-2011</t>
  </si>
  <si>
    <t>Phạt: 4.110</t>
  </si>
  <si>
    <t>76/11.08.2015</t>
  </si>
  <si>
    <t>443/DSST ngày 29/05/2007 TA Tối Cao</t>
  </si>
  <si>
    <t>86/CĐ/07-04-2014</t>
  </si>
  <si>
    <t>77/11.08.2015</t>
  </si>
  <si>
    <t>Thôn 2, Bồ Đề, Bình Lục, Hà Nam</t>
  </si>
  <si>
    <t>96/CĐ/17-08-2007</t>
  </si>
  <si>
    <t>Án phí: 1.111</t>
  </si>
  <si>
    <t>78/11.08.2015</t>
  </si>
  <si>
    <t>Trần Văn Trường</t>
  </si>
  <si>
    <t>Đội 2, Tân Trung, Bình Lục, Hà Nam</t>
  </si>
  <si>
    <t>60 /CĐ/19-12-2014</t>
  </si>
  <si>
    <t>16/01.07.2015</t>
  </si>
  <si>
    <t>Đội 2, Ngọc Lũ, Bình Lục, Hà Nam</t>
  </si>
  <si>
    <t>Án phí: 50, Phạt 5.000</t>
  </si>
  <si>
    <t>61/CĐ/18-02-2014</t>
  </si>
  <si>
    <t>17/01.07.2015</t>
  </si>
  <si>
    <t>Đội 3, Ngọc Lũ, Bình Lục, Hà Nam</t>
  </si>
  <si>
    <t>Trần Thị Bé</t>
  </si>
  <si>
    <t>Liêm Chung, Phủ Lý, Hà Nam</t>
  </si>
  <si>
    <t>35/9-3-2007</t>
  </si>
  <si>
    <t>Án phí: 11010</t>
  </si>
  <si>
    <t>41/17-9-2015</t>
  </si>
  <si>
    <t>Bùi Thế Tài</t>
  </si>
  <si>
    <t>Liêm Chính, Phủ Lý, Hà Nam</t>
  </si>
  <si>
    <t>21/4-3-2009</t>
  </si>
  <si>
    <t>Án phí: 40, phạt: 5.000</t>
  </si>
  <si>
    <t>42/17-9-2015</t>
  </si>
  <si>
    <t xml:space="preserve">Nguyễn Bá Hồng </t>
  </si>
  <si>
    <t>Kiện Khê, Thanh Liêm, Hà Nam</t>
  </si>
  <si>
    <t>63/27-7-2009</t>
  </si>
  <si>
    <t>Án phí: 50, phạt: 2.000</t>
  </si>
  <si>
    <t>43/18-9-2015</t>
  </si>
  <si>
    <t>Công ty CP bia Việt Hoa</t>
  </si>
  <si>
    <t>Khu CN Châu Sơn, Phủ Lý, Hà Nam</t>
  </si>
  <si>
    <t>29/8-2-2011</t>
  </si>
  <si>
    <t>Án phí: 44739</t>
  </si>
  <si>
    <t>44/18-9-2015</t>
  </si>
  <si>
    <t>Chi cục THADS Phủ Lý</t>
  </si>
  <si>
    <t>07/CĐ/02/11/2015</t>
  </si>
  <si>
    <t>CHV Ngô Thị Hồng Nhung</t>
  </si>
  <si>
    <t>CHV Vũ Ngọc Phương</t>
  </si>
  <si>
    <t>CHV Nguyễn Trung Chính</t>
  </si>
  <si>
    <t>Nguyễn Thị Tuyết</t>
  </si>
  <si>
    <t>PHỤ LỤC VII</t>
  </si>
  <si>
    <t xml:space="preserve">(Ban hành kèm theo Thông tư số 01/2016/TT-BTP ngày 01 tháng 02 năm 2016 của Bộ Tư pháp)
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</si>
  <si>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</si>
  <si>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</si>
  <si>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</si>
  <si>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</si>
  <si>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</si>
  <si>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</si>
  <si>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</si>
  <si>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</si>
  <si>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</si>
  <si>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</si>
  <si>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</si>
  <si>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</si>
  <si>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Thanh Châu, Phủ Lý, Hà Nam</t>
  </si>
  <si>
    <t>Lê Thị Hường+ Đào Văn Bính</t>
  </si>
  <si>
    <t>Xóm 5, Ngọc Sơn, Kim Bảng, Hà Nam</t>
  </si>
  <si>
    <t>Vũ Văn Thành</t>
  </si>
  <si>
    <t>Thôn Quang Thừa, Tượng Lĩnh, Kim Bảng, Hà Nam</t>
  </si>
  <si>
    <t>Mai Đức Kiểm</t>
  </si>
  <si>
    <t>Bùi Huy Cường</t>
  </si>
  <si>
    <t>50/CĐ7/8/2014</t>
  </si>
  <si>
    <t>20/7/2015</t>
  </si>
  <si>
    <t>Ngô Văn Huân + Uyển</t>
  </si>
  <si>
    <t>Nguyễn Hoàng Hải + Ý</t>
  </si>
  <si>
    <t>Phạm Thị Luận + Phánh</t>
  </si>
  <si>
    <t>Phạm Thị Thân + Thẩm</t>
  </si>
  <si>
    <t>Lại Hồng Quang</t>
  </si>
  <si>
    <t>Nguyễn Quốc Triệu</t>
  </si>
  <si>
    <t>Nguyễn Hữu Vi</t>
  </si>
  <si>
    <t>Nguyễn Văn Tùng</t>
  </si>
  <si>
    <t xml:space="preserve">Ngô Thị Lý </t>
  </si>
  <si>
    <t xml:space="preserve">Vũ Văn Quý </t>
  </si>
  <si>
    <t xml:space="preserve">Vũ Văn Kiên </t>
  </si>
  <si>
    <t xml:space="preserve">Trần Văn Thuận </t>
  </si>
  <si>
    <t xml:space="preserve">Lại Văn Tiệp </t>
  </si>
  <si>
    <t xml:space="preserve">Phạm Văn Tưởng </t>
  </si>
  <si>
    <t xml:space="preserve">Hoàng Thi Hợp </t>
  </si>
  <si>
    <t xml:space="preserve">Phạm Văn Xuân </t>
  </si>
  <si>
    <t xml:space="preserve">Vũ Văn Tín </t>
  </si>
  <si>
    <t xml:space="preserve">Nguyễn Thị Thanh Vân </t>
  </si>
  <si>
    <t xml:space="preserve">Nguyễn Tuấn Anh </t>
  </si>
  <si>
    <t xml:space="preserve">Bùi Xuân Thịnh </t>
  </si>
  <si>
    <t xml:space="preserve">Lê Đức Thiện </t>
  </si>
  <si>
    <t xml:space="preserve">Trần Văn Khương </t>
  </si>
  <si>
    <t xml:space="preserve">Trần Văn Thắng </t>
  </si>
  <si>
    <t xml:space="preserve">Nguyễn Thị Thúy </t>
  </si>
  <si>
    <t xml:space="preserve">Nguyễn Văn Thủy </t>
  </si>
  <si>
    <t xml:space="preserve">Hồ Đức Tùng </t>
  </si>
  <si>
    <t xml:space="preserve">Lê Minh Toàn </t>
  </si>
  <si>
    <t xml:space="preserve">Võ Ngọc Chương </t>
  </si>
  <si>
    <t>CHV Trần Đức Long</t>
  </si>
  <si>
    <t>01/QĐTĐ/03-10-2016</t>
  </si>
  <si>
    <t>Tiền trả nợ: 298.750</t>
  </si>
  <si>
    <t>02/QĐ/06-3-2017</t>
  </si>
  <si>
    <t xml:space="preserve">Trần Văn Quang </t>
  </si>
  <si>
    <t>Tổ 6, thị trấn Ba Sao, Kim Bảng</t>
  </si>
  <si>
    <t>Án 65/HSST ngày 23-9-2016 TA Kim Bảng và QĐ 36/HSPT
ngày 28-11-2016 TA tỉnh Hà Nam.</t>
  </si>
  <si>
    <t>79/QĐCĐ/06-01-2017</t>
  </si>
  <si>
    <t>Án phí HSST: 536</t>
  </si>
  <si>
    <t>03/QĐ/21-3-2017</t>
  </si>
  <si>
    <t>tổ 4, p Lương Khánh Thiện, tp Phủ Lý</t>
  </si>
  <si>
    <t>BA số 111/HSST ngày 29/9/2015</t>
  </si>
  <si>
    <t>245/13.03.2017</t>
  </si>
  <si>
    <t>Án phí: 3.640</t>
  </si>
  <si>
    <t>23/22.03.2017</t>
  </si>
  <si>
    <t>Hoàng Văn Tam</t>
  </si>
  <si>
    <t>xóm 4, Liêm Chung, tp phủ Lý</t>
  </si>
  <si>
    <t>BA số 115/HSST ngày 20/09/2016 của TA Phủ Lý</t>
  </si>
  <si>
    <t>59/08.11.2016</t>
  </si>
  <si>
    <t>Phạt: 4.450</t>
  </si>
  <si>
    <t>25/23.03.2017</t>
  </si>
  <si>
    <t>BA số 10/HSST ngày 12/4/2016 của TA h Ngọc Hồi</t>
  </si>
  <si>
    <t>21/11.01.2017</t>
  </si>
  <si>
    <t>Bồi thường: 7.600</t>
  </si>
  <si>
    <t>20/06.03.2017</t>
  </si>
  <si>
    <t>(Án phí DSST): 6.486</t>
  </si>
  <si>
    <t xml:space="preserve">Đào Văn Tâm </t>
  </si>
  <si>
    <t>Thanh Tân - Thanh Liêm - Hà Nam</t>
  </si>
  <si>
    <t>14/CĐ/12-10-2015</t>
  </si>
  <si>
    <t>22//01-7-2015</t>
  </si>
  <si>
    <t>Bùi Ngọc Điểm</t>
  </si>
  <si>
    <t>Mâụ Chử - Thanh Hà - Thanh Liêm - Hà Nam</t>
  </si>
  <si>
    <t>376/HSPT/30-6-2016</t>
  </si>
  <si>
    <t>64/CĐ/05-12-2016</t>
  </si>
  <si>
    <t>02/22-3-2017</t>
  </si>
  <si>
    <t>39/16-9-2015</t>
  </si>
  <si>
    <t>44/HSPT ngày 25/8/2011 của TAND Hà Nam</t>
  </si>
  <si>
    <t>35/HSPT ngày 21/01/1999 TAND Tối cao</t>
  </si>
  <si>
    <t>49/HSST ngày 11/09/2013 TAND huyện Bình Lục</t>
  </si>
  <si>
    <t>294/HSPT ngày 26/7/2002 TAND Tối Cao</t>
  </si>
  <si>
    <t>01/HNGĐ-ST ngày 10/03/2015 TAND huyện Bình Lục</t>
  </si>
  <si>
    <t>Án phí CDNC+DS:5.200</t>
  </si>
  <si>
    <t>64/HSPT ngày 19/10/2012 TA Bình Lục</t>
  </si>
  <si>
    <t>Án phí: 400, Phạt: 2.046</t>
  </si>
  <si>
    <t>13/CĐ/18-10-2010</t>
  </si>
  <si>
    <t>17/HSPT 18/05/2007 TA Hà Nam</t>
  </si>
  <si>
    <t>230/HSPT ngày 14/12/1994 TA Hà Nam</t>
  </si>
  <si>
    <t>01/HSPT ngày 14/01/2010 TA Hà Nam</t>
  </si>
  <si>
    <t>21/CĐ/11-11-2015</t>
  </si>
  <si>
    <t>437/HSPT ngày 19/3/2012 TA TP Hà Nội</t>
  </si>
  <si>
    <t>04/HSPT ngày 20.01.2010 TA Tỉnh Hà Nam</t>
  </si>
  <si>
    <t>54/CĐ/05-04-2010</t>
  </si>
  <si>
    <t>64/CĐ/19-03-2012</t>
  </si>
  <si>
    <t>96/CĐ/07-05-2012</t>
  </si>
  <si>
    <t>104/CĐ/31/5/2012</t>
  </si>
  <si>
    <t>23/HSPT ngày 15/03/2003 TA Hà Nam</t>
  </si>
  <si>
    <t>43/CĐ/03-07-2003</t>
  </si>
  <si>
    <t>Phạt: 9.500</t>
  </si>
  <si>
    <t>01/18-4-2017</t>
  </si>
  <si>
    <t>Nguyễn Văn Lực</t>
  </si>
  <si>
    <t>Thôn Cõi, xã Liêm Cần, huyện Thanh Liêm, Hà Nam</t>
  </si>
  <si>
    <t>04/2017/HSST ngày 17/02/2017 TAND tỉnh Hà Nam</t>
  </si>
  <si>
    <t>56/CĐ/27-3-2017</t>
  </si>
  <si>
    <t>Án phí 200.000 đ; Phạt 5.000.000 đ</t>
  </si>
  <si>
    <t>03/28-4-2017</t>
  </si>
  <si>
    <t>Lê Xuân Hùng</t>
  </si>
  <si>
    <t>thôn Trại, Liêm Tiết, tp Phủ Lý</t>
  </si>
  <si>
    <t>BA số 78/HSST ngày 15/11/2016 của TA Phủ Lý</t>
  </si>
  <si>
    <t>244/13.03.2017</t>
  </si>
  <si>
    <t>25.1/24.03.2017</t>
  </si>
  <si>
    <t>Nguyễn Thaành Nam</t>
  </si>
  <si>
    <t>tổ 1, p Minh Khai, tp Phủ Lý, Hà Nam</t>
  </si>
  <si>
    <t>QĐ số 373/HSPT ngày 29/9/2016 của TAND tp HÀ Nội</t>
  </si>
  <si>
    <t>33/10.10.2016</t>
  </si>
  <si>
    <t>28/28.4.2017</t>
  </si>
  <si>
    <t>Lê Lợi</t>
  </si>
  <si>
    <t>Hưng Đạo, Châu Sơn, Phủ Lý</t>
  </si>
  <si>
    <t>BA107/HSST ngày 06/9/2016 của TAND Phủ LÝ</t>
  </si>
  <si>
    <t>46/20.10.2016</t>
  </si>
  <si>
    <t>29/28.4.2017</t>
  </si>
  <si>
    <t>liêm Chính, phủ lý, hà nam</t>
  </si>
  <si>
    <t>Phạt: 14228</t>
  </si>
  <si>
    <t>Tiên tân, tp phủ lý, hà nam</t>
  </si>
  <si>
    <t>Tiên Hiệp, tp phủ lý, hà nam</t>
  </si>
  <si>
    <t>Tiền phạt: 8249</t>
  </si>
  <si>
    <t>tổ 5, p Hai Bà Trưng, tp Phủ Lý, Hà Nam</t>
  </si>
  <si>
    <t>Nguyễn Hồng Lâm</t>
  </si>
  <si>
    <t>phạt: 4650</t>
  </si>
  <si>
    <t>QĐ 01/QĐ-PT ngày 13-3-2015 của TA Hà Nam và bản án số 06/DSST ngày 30/12/2014 của TA Kim Bảng.</t>
  </si>
  <si>
    <t>05/QĐTĐ/19-10-2016</t>
  </si>
  <si>
    <t>Tiền trả nợ: 2.472.822</t>
  </si>
  <si>
    <t>06/QĐ/22-5-2017</t>
  </si>
  <si>
    <t>Trương Đăng Đức</t>
  </si>
  <si>
    <t>xóm 4, TT Ba Sao, Kim Bảng</t>
  </si>
  <si>
    <t xml:space="preserve">Án 141/HSST ngày 28-11-2016 TA T.P Phủ Lý, Hà Nam </t>
  </si>
  <si>
    <t>140/QĐCĐ/14-4-2017</t>
  </si>
  <si>
    <t>Tiền phạt: 1.700</t>
  </si>
  <si>
    <t>05/QĐ/05-5-2017</t>
  </si>
  <si>
    <t>Nguyễn Văn Bảo</t>
  </si>
  <si>
    <t>Đức Mộ, Nguyễn Úy, Kim Bảng</t>
  </si>
  <si>
    <t>Án 13/HNGĐ-ST ngày 21-6-2016 TA huyện Ứng Hòa và bản án số 61/HNGĐ-PT ngày 09-9-2016 TA T.P Hà Nội.</t>
  </si>
  <si>
    <t>12/QĐTĐ/07-3-2017</t>
  </si>
  <si>
    <t>Tiền cấp dưỡng
 một lần: 50.000</t>
  </si>
  <si>
    <t>04/QĐ/05-5-2017</t>
  </si>
  <si>
    <t xml:space="preserve">Nguyễn Bật Trung
Văn Trọng Quyền
</t>
  </si>
  <si>
    <t>Thôn An Thái - An Mỹ
Thôn Đồng Quan - Trung Lương</t>
  </si>
  <si>
    <t>Án phí: 400, Phạt: 4.000</t>
  </si>
  <si>
    <t>Nguyễn Văn Thịnh</t>
  </si>
  <si>
    <t>Tập Mỹ - La Sơn - Bình Lục - Hà Nam</t>
  </si>
  <si>
    <t>283/QĐ-HSPT ngày 12/10/2016 của TA TP Hà Nội</t>
  </si>
  <si>
    <t>99/CĐ/24-4-2017</t>
  </si>
  <si>
    <t>Phạt: 2.970</t>
  </si>
  <si>
    <t>02/11-5-2017</t>
  </si>
  <si>
    <t>Nguyễn Thành Lâm</t>
  </si>
  <si>
    <t>100/CĐ/24-4-2017</t>
  </si>
  <si>
    <t>Phạt: 4.850, truy thu: 3.500</t>
  </si>
  <si>
    <t>03/11-5-2017</t>
  </si>
  <si>
    <t>Lê Văn Thủy</t>
  </si>
  <si>
    <t>Ứng Liêm - Thanh Hà - Thanh Liêm - Hà Nam</t>
  </si>
  <si>
    <t>32/HSST/06/6/2016/TAND TỈNH Bình Dương</t>
  </si>
  <si>
    <t>333/CĐ/26/8/2016</t>
  </si>
  <si>
    <t xml:space="preserve"> phạt: 5.000.000</t>
  </si>
  <si>
    <t>3.080.000</t>
  </si>
  <si>
    <t>Án phí: 4.993</t>
  </si>
  <si>
    <t>18/HSST/25-8-2015/TAND Tân Kỳ - Nghệ An</t>
  </si>
  <si>
    <t>38/CĐ/29-10-2015</t>
  </si>
  <si>
    <t>Phạm Thị Yến</t>
  </si>
  <si>
    <t>46/HSST/12-9-2016/TAND huyện Thanh Liêm</t>
  </si>
  <si>
    <t>27/CĐ/17-10-2016</t>
  </si>
  <si>
    <t>01/21-01-2016</t>
  </si>
  <si>
    <t>18/16-6-2017</t>
  </si>
  <si>
    <t xml:space="preserve">Hoàng Thiên Quang </t>
  </si>
  <si>
    <t>Phạt: 4989</t>
  </si>
  <si>
    <t>753HSPT/30/5/2002của TAND Tối cao</t>
  </si>
  <si>
    <t>33/21-4-2003</t>
  </si>
  <si>
    <t>Phạt: 7050</t>
  </si>
  <si>
    <t>33/11-9-2015</t>
  </si>
  <si>
    <t>Cao Huy Dũng</t>
  </si>
  <si>
    <t>1212HSPT/28/8/2003của TAND Tối cao</t>
  </si>
  <si>
    <t>12/5-12-2003</t>
  </si>
  <si>
    <t>Án phí: 100, phạt: 7.000</t>
  </si>
  <si>
    <t>19/01-9-2015</t>
  </si>
  <si>
    <t>Nguyễn Văn Tuyên</t>
  </si>
  <si>
    <t>27/10-12-2003</t>
  </si>
  <si>
    <t>29/9-9-2015</t>
  </si>
  <si>
    <t>Án phí: 200, Phạt: 5000</t>
  </si>
  <si>
    <t>Tiền phạt: 3790</t>
  </si>
  <si>
    <t>Tiền phạt: 8543</t>
  </si>
  <si>
    <t>Tiền phạt: 5190</t>
  </si>
  <si>
    <t>289/ ngày04/9/2015</t>
  </si>
  <si>
    <t>Trần Văn Hải</t>
  </si>
  <si>
    <t>Phạt: 10.000</t>
  </si>
  <si>
    <t>Công ty TNHH Xuân Thành Đạt</t>
  </si>
  <si>
    <t>Tổ 7, P.Trần Hưng Đạo, TP.Phủ Lý, Hà Nam</t>
  </si>
  <si>
    <t>Lương Khánh Thiện, Phủ Lý, Hà Nam</t>
  </si>
  <si>
    <t>Đỗ Anh Tuấn</t>
  </si>
  <si>
    <t>Ngô Văn Phong</t>
  </si>
  <si>
    <t>37/HSST ngày 17/07/2013 TA Lý Nhân</t>
  </si>
  <si>
    <t>25/CĐ/25/10/2013</t>
  </si>
  <si>
    <t xml:space="preserve">  Phạt: 4.140 </t>
  </si>
  <si>
    <t>21-22/10/2015</t>
  </si>
  <si>
    <t>135/CĐ/10/04/2013</t>
  </si>
  <si>
    <t>84-5/4/2016</t>
  </si>
  <si>
    <t>Trần Văn Quang</t>
  </si>
  <si>
    <t>Trần Bá Thủy + ĐB</t>
  </si>
  <si>
    <t>Phạt : 2.750</t>
  </si>
  <si>
    <t>Trần Đắc Việt</t>
  </si>
  <si>
    <t>38/HSPT ngày 20/06/2014 TA Hà Nam</t>
  </si>
  <si>
    <t>255/CĐ/07/07/2014</t>
  </si>
  <si>
    <t>Phạt: 7.000, truy thu : 219</t>
  </si>
  <si>
    <t>33-21/07/2015</t>
  </si>
  <si>
    <t>Trần Huy Vỹ</t>
  </si>
  <si>
    <t>39/HSST ngày 13/06/2014 Ta Lý Nhân</t>
  </si>
  <si>
    <t>279/CĐ/08/08/2014</t>
  </si>
  <si>
    <t xml:space="preserve"> Phạt: 9.200</t>
  </si>
  <si>
    <t>32-21/07/2015</t>
  </si>
  <si>
    <t>Trần Thị Mỹ</t>
  </si>
  <si>
    <t>436/HSST ngày 22/10/2008 TA TP Nam Định</t>
  </si>
  <si>
    <t>65/CĐ/29/12/2008</t>
  </si>
  <si>
    <t>Án phí: 50,  phạt: 5.000</t>
  </si>
  <si>
    <t>69-28/08/2015</t>
  </si>
  <si>
    <t>Trần Thị Thủy</t>
  </si>
  <si>
    <t>127/CĐ/24/02/2014</t>
  </si>
  <si>
    <t xml:space="preserve"> Phạt : 3.000</t>
  </si>
  <si>
    <t>70-28/08/2015</t>
  </si>
  <si>
    <t>Trần Năng Văn</t>
  </si>
  <si>
    <t>1668/HSPT ngày 22/11/2007 TA Tối Cao</t>
  </si>
  <si>
    <t>46/CĐ/15/01/2008</t>
  </si>
  <si>
    <t>Án phí: 50,  phạt: 10.000</t>
  </si>
  <si>
    <t>72-25/3/2016</t>
  </si>
  <si>
    <t>Trương Duy Lâm</t>
  </si>
  <si>
    <t>37/HSPT ngày 20/07/2011 TA Hà Nam</t>
  </si>
  <si>
    <t>29/CĐ/11/10/2011</t>
  </si>
  <si>
    <t>Án phí : 169</t>
  </si>
  <si>
    <t>59-26/02/2016</t>
  </si>
  <si>
    <t xml:space="preserve">Trần Thị Hoàn </t>
  </si>
  <si>
    <t>Truy thu : 75.000</t>
  </si>
  <si>
    <t>60-26/02/2016</t>
  </si>
  <si>
    <t>Đinh Công Tùng</t>
  </si>
  <si>
    <t>205/HSPT ngày 25/07/2013 TA Đồng Nai</t>
  </si>
  <si>
    <t>03/CĐ/26/09/2013</t>
  </si>
  <si>
    <t>Án Phí : 1.842 , truy thu : 24.400</t>
  </si>
  <si>
    <t>55-06/08/2015</t>
  </si>
  <si>
    <t>Nguyễn Văn Tư</t>
  </si>
  <si>
    <t>Án phí : 50 , Phạt : 5.000</t>
  </si>
  <si>
    <t>136/HSST/18-01-2011 - TAND Hoàng Mai - Hà Nội</t>
  </si>
  <si>
    <t>95/CĐ/29-4-2011</t>
  </si>
  <si>
    <t>(Án phí HSST+ phạt): 7.700</t>
  </si>
  <si>
    <t>05/01-7-2015</t>
  </si>
  <si>
    <t>Nguyễn Văn Thọ</t>
  </si>
  <si>
    <t>Thôn Cõi- Liêm Cần - Thanh Liêm - Hà Nam</t>
  </si>
  <si>
    <t>04/LHST/24-4-2012 TAND Thanh Liêm</t>
  </si>
  <si>
    <t>06/01-7-2015</t>
  </si>
  <si>
    <t xml:space="preserve">Nguyễn Đức Dương </t>
  </si>
  <si>
    <t>Cầu Nga - Liêm Thuận - T. Liêm - Hà Nam</t>
  </si>
  <si>
    <t>169/HSST/26-4-2012 - TAND Hà Đông - Hà Nội</t>
  </si>
  <si>
    <t>(Án phí HSST+ phạt): 15.200</t>
  </si>
  <si>
    <t>07/01-7-2015</t>
  </si>
  <si>
    <t xml:space="preserve">Dương Văn Cao </t>
  </si>
  <si>
    <t>Đoan Vĩ, Thanh Hải - T. Liêm - Hà Nam</t>
  </si>
  <si>
    <t>Hông Phú - Thanh Châu - Phủ Lý - Hà Nam</t>
  </si>
  <si>
    <t>81/HSST ngày 26,6,2015 TAND Phủ Lý</t>
  </si>
  <si>
    <t>06/CĐ/07,10,2015</t>
  </si>
  <si>
    <t>Án phí: 200; tiền phạt: 2000</t>
  </si>
  <si>
    <t>01.12.2015</t>
  </si>
  <si>
    <t>43/QĐ-CCTHA ngày 19/10/2015</t>
  </si>
  <si>
    <t>Hồng Phú-  Thanh Châu - Phủ Lý - Hà Nam</t>
  </si>
  <si>
    <t>18/HSPT ngày 14/11/2013 TAND Hà Nam</t>
  </si>
  <si>
    <t>112/CĐ/24,12,2013</t>
  </si>
  <si>
    <t>399/QĐ-CTHA ngày 17/9/2015</t>
  </si>
  <si>
    <t>212/HSST ngày 28/11/2011 TAND Phủ Lý</t>
  </si>
  <si>
    <t>109/CĐ/20,2,2012</t>
  </si>
  <si>
    <t>397/QĐ-CTHA ngày 17/9/2015</t>
  </si>
  <si>
    <t>23/HSST ngày 17/7/1998 TAND Phủ Lý</t>
  </si>
  <si>
    <t>108/CĐ/22,8,1998</t>
  </si>
  <si>
    <t>Án phí: 50, tiền phạt: 20000</t>
  </si>
  <si>
    <t>398/QĐ-CTHA ngày 17/9/2015</t>
  </si>
  <si>
    <t>Bảo Lộc 1-  Thanh Châu - Phủ Lý - Hà Nam</t>
  </si>
  <si>
    <t>05.10.2015</t>
  </si>
  <si>
    <t>50/HSST mngayf 18/6/2013 TAND Phủ Lý</t>
  </si>
  <si>
    <t>299/CĐ/23,7,2013</t>
  </si>
  <si>
    <t>16/QĐ-CCTHA ngày 05/10/2015</t>
  </si>
  <si>
    <t>03/HSST ngày 03/1/2012 TAND Phủ Lý</t>
  </si>
  <si>
    <t>181/CĐ/05,4,2012</t>
  </si>
  <si>
    <t>58/QĐCĐ/24-8-2001</t>
  </si>
  <si>
    <t>58/QĐ/30-7-2015</t>
  </si>
  <si>
    <t xml:space="preserve">Phan Văn Đông </t>
  </si>
  <si>
    <t>2317/HSPT ngày 20-11-1998 TA Tối Cao</t>
  </si>
  <si>
    <t>04/QĐCĐ/28-01-1999</t>
  </si>
  <si>
    <t>Tiền phạt: 20.000</t>
  </si>
  <si>
    <t>59/QĐ/30-7-2015</t>
  </si>
  <si>
    <t>Bùi Phong Thảo</t>
  </si>
  <si>
    <t>Chanh Thôn, Văn Xá, Kim Bảng</t>
  </si>
  <si>
    <t>44/HSST ngày 12-7-2012 TA Kim Bảng</t>
  </si>
  <si>
    <t>238/QĐCĐ/04-9-2012</t>
  </si>
  <si>
    <t>06/QĐ/03-7-2015</t>
  </si>
  <si>
    <t>Đoàn Văn Lâm</t>
  </si>
  <si>
    <t>Xóm 3, Thị trấn Ba Sao, Kim Bảng</t>
  </si>
  <si>
    <t>63/HSST ngày 27-9-2013 TA Nho Quan, Ninh Bình</t>
  </si>
  <si>
    <t>99/QĐCĐ/14-3-2014</t>
  </si>
  <si>
    <t>01/QĐ/03-7-2015</t>
  </si>
  <si>
    <t xml:space="preserve">Phạm Minh Hiền </t>
  </si>
  <si>
    <t>45/HSPT ngày 16-7-2014 TA Hà Nam</t>
  </si>
  <si>
    <t>194/QĐCĐ/25-7-2014</t>
  </si>
  <si>
    <t>Án phí : 2.250</t>
  </si>
  <si>
    <t>02/QĐ/03-7-2015</t>
  </si>
  <si>
    <t xml:space="preserve">Cao Thị Hà </t>
  </si>
  <si>
    <t>Xóm 6, Thị trấn Ba Sao, Kim Bảng</t>
  </si>
  <si>
    <t>30/HSST ngày 24-10-2008 TA Hà Nam</t>
  </si>
  <si>
    <t>10/QĐCĐ/06-10-2014</t>
  </si>
  <si>
    <t>Tiền phạt: 9.795</t>
  </si>
  <si>
    <t>03/QĐ/03-7-2015</t>
  </si>
  <si>
    <t>Chu Văn Tuân</t>
  </si>
  <si>
    <t xml:space="preserve">Xóm 1, Đặng Xá, Văn Xá, Kim Bảng </t>
  </si>
  <si>
    <t xml:space="preserve">07/HNGĐ-ST ngày 26-6-2015 TA huyện Kim Bảng </t>
  </si>
  <si>
    <t>188/QĐCĐ/05-8-2015</t>
  </si>
  <si>
    <t>Án phí: 13.421</t>
  </si>
  <si>
    <t>77/QĐ/22-9-2015</t>
  </si>
  <si>
    <t>Nguyễn Bá Quỳnh</t>
  </si>
  <si>
    <t>Tiền phạt: 5000</t>
  </si>
  <si>
    <t>Phạt: 4070</t>
  </si>
  <si>
    <t>Phạt: 7601</t>
  </si>
  <si>
    <t>Tiền phạt: 9490</t>
  </si>
  <si>
    <t>Án phí: 500, tiền phạt: 30.000</t>
  </si>
  <si>
    <t>Lại Thị Tứ</t>
  </si>
  <si>
    <t>Thanh Châu,  Phủ Lý, Hà Nam</t>
  </si>
  <si>
    <t>Án phí: 400, tiền phạt: 25.000</t>
  </si>
  <si>
    <t>31/8/2015</t>
  </si>
  <si>
    <t>34/11-9-2015</t>
  </si>
  <si>
    <t>Vũ Anh Thắng</t>
  </si>
  <si>
    <t>Vũ Văn Doanh</t>
  </si>
  <si>
    <t>Thanh Nghị, Thanh Liêm, Hà Nam</t>
  </si>
  <si>
    <t>43/27-6-2012</t>
  </si>
  <si>
    <t>Phạt: 4870</t>
  </si>
  <si>
    <t>49/22-9-2015</t>
  </si>
  <si>
    <t>Nguyễn Ngọc Mậu</t>
  </si>
  <si>
    <t>Minh Khai, Phủ Lý, Hà Nam</t>
  </si>
  <si>
    <t>130HSPT/27/7/2012của TAND Tối cao</t>
  </si>
  <si>
    <t>10/3-10-2012</t>
  </si>
  <si>
    <t>22/7-9-2015</t>
  </si>
  <si>
    <t>Nguyễn Hữu Luyến</t>
  </si>
  <si>
    <t>Mỹ Tho, Bình Lục, Hà Nam</t>
  </si>
  <si>
    <t>35HSST/27/8/2012của TAND tỉnh Hà Nam</t>
  </si>
  <si>
    <t>14/10-26-2012</t>
  </si>
  <si>
    <t>21/HSST ngày 09-9-2014 TA huyện Mang Yang, tỉnh Gia Lai</t>
  </si>
  <si>
    <t>07/QĐCĐ/05-10-2015</t>
  </si>
  <si>
    <t>01/QĐ/19-10-2015</t>
  </si>
  <si>
    <t>Đỗ Thị Hiền</t>
  </si>
  <si>
    <t>Ngái Trì, Liêm Tuyền, Phủ Lý, Hà Nam</t>
  </si>
  <si>
    <t>324/PT 30/5/2013 của TAND Tối cao</t>
  </si>
  <si>
    <t>16/28-8-2015</t>
  </si>
  <si>
    <t>Nguyễn Thị Minh Tâm</t>
  </si>
  <si>
    <t>Tổ 11, P. Trần Hưng Đạo, TP. Phủ lý, Hà Nam</t>
  </si>
  <si>
    <t>39/HSST 02/3/2016 của TAND Hà Nam</t>
  </si>
  <si>
    <t>36/CĐ/02/3/2016</t>
  </si>
  <si>
    <t>25/4/2016</t>
  </si>
  <si>
    <t>04/25-4-2016</t>
  </si>
  <si>
    <t>Xóm 4, Chính Lý, Lý Nhân, Hà Nam</t>
  </si>
  <si>
    <t>Xóm 12, Nhân Khang, Lý Nhân, Hà Nam</t>
  </si>
  <si>
    <t>Công xá, Đồng Lý, Lý Nhân, Hà Nam</t>
  </si>
  <si>
    <t>15/HSST ngày 30/05/2011 của TAND huyện Bình Lục</t>
  </si>
  <si>
    <t>61/HSST ngày 10/12/2013 của TAND huyện Bình Lục</t>
  </si>
  <si>
    <t>73/HSST ngày 18/12/2013 của TAND huyện Lý Nhân</t>
  </si>
  <si>
    <t>01/HSST ngày 11/01/2012 TAND huyện Lý Nhân</t>
  </si>
  <si>
    <t>72/CĐ/01-10-2003</t>
  </si>
  <si>
    <t>Phạt 1.700</t>
  </si>
  <si>
    <t>100/03.09.2015</t>
  </si>
  <si>
    <t>20/HSST ngày 23/06/2011 TAND huyện Bình Lục</t>
  </si>
  <si>
    <t>32/HSST ngày 18/06/2012 TAND huyện Bình Lục</t>
  </si>
  <si>
    <t>57/HSST ngày 18/11/2013 TAND huyện Bình Lục</t>
  </si>
  <si>
    <t>Phạm Bá Long</t>
  </si>
  <si>
    <t>63/CĐ/19-3-2012</t>
  </si>
  <si>
    <t>Phạt: 10.200</t>
  </si>
  <si>
    <t>18/01.07.2015</t>
  </si>
  <si>
    <t>Trịnh Văn Quyết</t>
  </si>
  <si>
    <t>Tía Sông, An Nội, huyện Bình Lục</t>
  </si>
  <si>
    <t>08/HSST ngày 10/02/2010 của TA Hà Nam.</t>
  </si>
  <si>
    <t>65/CĐ/25.05.2010</t>
  </si>
  <si>
    <t>196/19.08.2016</t>
  </si>
  <si>
    <t>Đặng Đình Chiến</t>
  </si>
  <si>
    <t>Thôn Nội, Đồng Du, huyện Bình Lục</t>
  </si>
  <si>
    <t>77/HSPT ngày 18.01.2015 của TA Hà Nam.</t>
  </si>
  <si>
    <t>72/CĐ/15.02.2016</t>
  </si>
  <si>
    <t>192/18.08.2016</t>
  </si>
  <si>
    <t>Ngô Thị Oanh</t>
  </si>
  <si>
    <t>Thôn An Bài, Đồng Du, huyện Bình Lục</t>
  </si>
  <si>
    <t>18/HSST ngày 25.04.2013 TA Nam Trực, Nam Định</t>
  </si>
  <si>
    <t>88/CĐ/01.04.2016</t>
  </si>
  <si>
    <t>193/18.08.2016</t>
  </si>
  <si>
    <t>Nguyễn Văn Hòa</t>
  </si>
  <si>
    <t>Xóm 3 Ngô Khê, Bình Nghĩa, huyện Bình Lục</t>
  </si>
  <si>
    <t>04/HSST ngày 08.01.2016 TA Phủ Lý, Hà Nam.</t>
  </si>
  <si>
    <t>111/CĐ/16.05.2016</t>
  </si>
  <si>
    <t>194/19.08.2016</t>
  </si>
  <si>
    <t>Trần Hữu Hào</t>
  </si>
  <si>
    <t>Đội 2 Ngọc Lũ, huyện Bình Lục</t>
  </si>
  <si>
    <t>123/HSST ngày 28/06/2011 của TA Hà Nam.</t>
  </si>
  <si>
    <t>46/CĐ/08.01.2016</t>
  </si>
  <si>
    <t>Phạt: 6.100</t>
  </si>
  <si>
    <t>197/19.08.2016</t>
  </si>
  <si>
    <t>Trần Công Quang</t>
  </si>
  <si>
    <t>Thôn 3 An Ninh, huyện Bình Lục</t>
  </si>
  <si>
    <t>58/HSST ngày 20/10/2015 của TA Bình Lục</t>
  </si>
  <si>
    <t>82/CĐ/10.03.2016</t>
  </si>
  <si>
    <t>Phạt + Truy thu: 5.910</t>
  </si>
  <si>
    <t>198/19.08.2016</t>
  </si>
  <si>
    <t>Lê Trọng Thiết + Mạnh</t>
  </si>
  <si>
    <t>An Ninh, huyện Bình Lục</t>
  </si>
  <si>
    <t>10/HSST ngày 10/03/2016 của TA Lý Nhân, Hà Nam</t>
  </si>
  <si>
    <t>110/CĐ/12.05.2016</t>
  </si>
  <si>
    <t>199/19.08.2016</t>
  </si>
  <si>
    <t xml:space="preserve"> Cát Tường, Công Lý, Lý Nhân, Hà Nam</t>
  </si>
  <si>
    <t>Thái Bình, Công Lý, Lý Nhân, Hà Nam</t>
  </si>
  <si>
    <t>Xóm Vương, Công Lý, Lý Nhân, Hà Nam</t>
  </si>
  <si>
    <t>thôn Cát Tường, Công Lý, Lý Nhân, Hà Nam</t>
  </si>
  <si>
    <t>Xóm Trong, Hội Động, Đức Lý, Lý Nhân, Hà Nam</t>
  </si>
  <si>
    <t>Xóm 2, Chính Lý, Lý Nhân, Hà Nam</t>
  </si>
  <si>
    <t>Xóm 9, Chính Lý, Lý Nhân, Hà Nam</t>
  </si>
  <si>
    <t>Đinh Văn Cẩm</t>
  </si>
  <si>
    <t>13/HSST ngày 27/04/2005 TA Lý Nhân</t>
  </si>
  <si>
    <t>192/CĐ/10/06/2013</t>
  </si>
  <si>
    <t>15-21/10/2015</t>
  </si>
  <si>
    <t xml:space="preserve">Phạm Văn Cường </t>
  </si>
  <si>
    <t>Phạt : 4.000</t>
  </si>
  <si>
    <t>Phạm Văn Trường</t>
  </si>
  <si>
    <t>48/HSST ngày 27/11/2012 TA Lý Nhân</t>
  </si>
  <si>
    <t>68/CĐ/10/01/2013</t>
  </si>
  <si>
    <t>phạt SQNN= 6.700</t>
  </si>
  <si>
    <t>16-21/10/2015</t>
  </si>
  <si>
    <t>04/DSST ngày 26/09/2013 TA Lý Nhân</t>
  </si>
  <si>
    <t>60/CĐ/04/12/2013</t>
  </si>
  <si>
    <t>Án phí : 3.806</t>
  </si>
  <si>
    <t>19-22/10/2015</t>
  </si>
  <si>
    <t>39/HHST ngày 26/09/2007 TA Hà Nam</t>
  </si>
  <si>
    <t>05/CĐ/27/09/2013</t>
  </si>
  <si>
    <t>Phạt : 8.777</t>
  </si>
  <si>
    <t>18-22/10/2015</t>
  </si>
  <si>
    <t>Trương Văn Hùng</t>
  </si>
  <si>
    <t>30/HSST ngày 17/04/2014 TA Lý Nhân</t>
  </si>
  <si>
    <t>224/CĐ/27/05/2014</t>
  </si>
  <si>
    <t>Án phí : 190 , Phạt : 3.000</t>
  </si>
  <si>
    <t>63-14/3/2016</t>
  </si>
  <si>
    <t>Án phí : 90 , Phạt : 3.000</t>
  </si>
  <si>
    <t>Trương Văn Hải</t>
  </si>
  <si>
    <t>Ngô Văn Thế + ĐB</t>
  </si>
  <si>
    <t>Trương Văn Cổn</t>
  </si>
  <si>
    <t>11/HSST ngày 22/12/2010 TA Lý Nhân</t>
  </si>
  <si>
    <t>103/CĐ/13/05/2011</t>
  </si>
  <si>
    <t>Án phí : 200 , Phạt : 3.000</t>
  </si>
  <si>
    <t>86-5/4/2016</t>
  </si>
  <si>
    <t>Ngô Văn Cường</t>
  </si>
  <si>
    <t>Phạt : 2.825</t>
  </si>
  <si>
    <t>Ngô Văn Dự</t>
  </si>
  <si>
    <t>09/HSST ngày 26/02/2014 TA Lý Nhân</t>
  </si>
  <si>
    <t>187/CĐ/28/04/2014</t>
  </si>
  <si>
    <t>Phạt :  4.590</t>
  </si>
  <si>
    <t>80-5/4/2016</t>
  </si>
  <si>
    <t>Trương Đình Lượng</t>
  </si>
  <si>
    <t>244/HSPT ngày 31/08/2009 TA Đắc Lắc</t>
  </si>
  <si>
    <t>Kiện Khê -Thanh Liêm - Hà Nam</t>
  </si>
  <si>
    <t>267/HSST/19-10-2004 - TAND Lê Chân - Hải Phòng</t>
  </si>
  <si>
    <t>43/CĐ/20-12-2004</t>
  </si>
  <si>
    <t>(Án phí HSST+ phạt): 4.940</t>
  </si>
  <si>
    <t>46/01-7-2015</t>
  </si>
  <si>
    <t xml:space="preserve">Nguyễn Văn Sự </t>
  </si>
  <si>
    <t>Yên Thống - Liêm Phong - Thanh Liêm - Hà Nam</t>
  </si>
  <si>
    <t>62/HSST ngày 27-11-2006 TAND Đống Đa - Hà Nội</t>
  </si>
  <si>
    <t>94/CĐ/18-07-2007</t>
  </si>
  <si>
    <t>(Án phí HSST+ phạt): 2000</t>
  </si>
  <si>
    <t>Nguyễn Đình Khôi</t>
  </si>
  <si>
    <t>Hòa ngãi - Thanh Hà -Thanh Liêm - Hà Nam</t>
  </si>
  <si>
    <t>05/HNGĐ/17-06-2008 TAND tỉnh Hà Nam</t>
  </si>
  <si>
    <t>103/CĐ/25-07-2008</t>
  </si>
  <si>
    <t>Án phí phân chia TS: 2139</t>
  </si>
  <si>
    <t>50/01-7-2015</t>
  </si>
  <si>
    <t>Tổ 7 - Minh Khai - Phủ Lý - Hà Nam</t>
  </si>
  <si>
    <t>Tổ 2 - Minh Khai - Phủ Lý - Hà Nam</t>
  </si>
  <si>
    <t>Tổ 1 - Minh Khai - Phủ Lý - Hà Nam</t>
  </si>
  <si>
    <t>SN 52, tổ 5 - Hai Bà Trưng- PL- HN</t>
  </si>
  <si>
    <t>Thượng tổ 1- Thanh Châu - Phủ Lý - Hà Nam</t>
  </si>
  <si>
    <t>Đường Trương Minh Lương - Thanh Châu - Phủ Lý - Hà Nam</t>
  </si>
  <si>
    <t>517/HSPT ngày 30/3/2000 của TAND Tối cao</t>
  </si>
  <si>
    <t>152/HSST ngày 20/9/2015 của TAND tp Phủ Lý</t>
  </si>
  <si>
    <t>12/HSST ngày 19/7/2011 của TAND tp Phủ Lý</t>
  </si>
  <si>
    <t>183/HSST ngày 28/9/20111 của TAND tp Phủ Lý</t>
  </si>
  <si>
    <t>161/HSST ngày 28/9/2012 của TAND tp Phủ Lý</t>
  </si>
  <si>
    <t>1419/HSPT ngày 24/9/2003 của TAND Tối cao</t>
  </si>
  <si>
    <t>01/HSST ngày 08/01/2004 của TAND tỉnh Bắc Ninh</t>
  </si>
  <si>
    <t>102/HSST ngày 18/10/2015 của TAND tp Phủ Lý</t>
  </si>
  <si>
    <t>459/HSPT ngày 27/7/2010 của TAND Tối cao</t>
  </si>
  <si>
    <t>109/HSPT ngày 22/3/2010 của TAND Tối cao</t>
  </si>
  <si>
    <t>95/HSST ngày 24/9/2013 của TAND tp Phủ Lý</t>
  </si>
  <si>
    <t>22/HSST ngày 03/4/2013 của TAND tp Phủ Lý</t>
  </si>
  <si>
    <t>550/HSPT ngày 19/4/1997 của TAND Tối cao</t>
  </si>
  <si>
    <t>132/HSST ngày 29/8/2012 của TAND tp Phủ Lý</t>
  </si>
  <si>
    <t>424/HSPT ngày 27/3/2001 của TAND Tối cao</t>
  </si>
  <si>
    <t>42/HSST ngày 28/6/2012 của TAND h Kim Bảng</t>
  </si>
  <si>
    <t>206/HSST ngày 15/11/2011 của TAND tp Phủ Lý</t>
  </si>
  <si>
    <t>03/TCDS ngày 15/4/2013 của TAND tp Phủ Lý</t>
  </si>
  <si>
    <t>118/HSST ngày 24/6/1999 của TAND tỉnh Sơn La</t>
  </si>
  <si>
    <t>2237/HSPT ngày 30/11/1999 của TAND Tối cao</t>
  </si>
  <si>
    <t>18/LHST ngày 08/11/2013 của TAND tp Phủ Lý</t>
  </si>
  <si>
    <t>12/DSST ngày 22/10/2013 của TAND tp Phủ Lý</t>
  </si>
  <si>
    <t>34/HSPT ngày 23/6/2015 của TAND tỉnh Hà Nam</t>
  </si>
  <si>
    <t>61/HSST ngày 17/6/2014 của TAND tp Phủ Lý</t>
  </si>
  <si>
    <t>60/HSST ngày 10/9/1998 của TAND tỉnh Hà Nam</t>
  </si>
  <si>
    <t>329/HSST ngày 20/10/2010 của TAND tp Thái Nguyên</t>
  </si>
  <si>
    <t>51/HSST ngày 12/5/2015 của TAND tp Phủ Lý</t>
  </si>
  <si>
    <t>Án Phí DSST = 5180</t>
  </si>
  <si>
    <t>Phạt  = 4535</t>
  </si>
  <si>
    <t>Hạ Vỹ, Nhân Chính, Lý Nhân, Hà Nam</t>
  </si>
  <si>
    <t>Long Lâu, Nguyên Lý, Lý Nhân, Hà Nam</t>
  </si>
  <si>
    <t>Xóm 5, Trạm Khê, Chân Lý, Lý Nhân, Hà Nam</t>
  </si>
  <si>
    <t>Chỉ Trụ, Hợp Lý, Lý Nhân, Hà Nam</t>
  </si>
  <si>
    <t>Văn Cống, Bắc L, Lý Nhân, Hà Nam</t>
  </si>
  <si>
    <t>Xóm 2, Thượng Vỹ, Nhân Chính, Lý Nhân, Hà Nam</t>
  </si>
  <si>
    <t>Xóm7, Hội Động, Đức Lý, Lý Nhân, Hà Nam</t>
  </si>
  <si>
    <t>Xóm Xồng, Đức Lý, Lý Nhân, Hà Nam</t>
  </si>
  <si>
    <t>Xóm 7, Hội Động, Đức Lý, Lý Nhân, Hà Nam</t>
  </si>
  <si>
    <t>Xóm Rặng, Đức Lý, Lý Nhân, Hà Nam</t>
  </si>
  <si>
    <t>Xóm 13, Chỉ Trụ, Hợp Lý, Lý Nhân, Hà Nam</t>
  </si>
  <si>
    <t>Xóm 5, Phúc Thượng, Hợp Lý, Lý Nhân, Hà Nam</t>
  </si>
  <si>
    <t>Xóm 9, Thượng Châu, Hợp Lý, Lý Nhân, Hà Nam</t>
  </si>
  <si>
    <t>Xóm 14, Hợp Lý, Lý Nhân, Hà Nam</t>
  </si>
  <si>
    <t>Xóm 16, Hợp Lý, Lý Nhân, Hà Nam</t>
  </si>
  <si>
    <t>An Châu, Đạo Lý, Lý Nhân, Hà Nam</t>
  </si>
  <si>
    <t>Thọ Chương, Đạo Lý, Lý Nhân, Hà Nam</t>
  </si>
  <si>
    <t>Xóm 5, Chân Lý, Lý Nhân, Hà Nam</t>
  </si>
  <si>
    <t>Xóm 17, Chính Lý, Lý Nhân, Hà Nam</t>
  </si>
  <si>
    <t>xóm 4, Công xá, Đồng Lý, Lý Nhân, Hà Nam</t>
  </si>
  <si>
    <t>Xóm 4, Công xá, Đồng Lý, Lý Nhân, Hà Nam</t>
  </si>
  <si>
    <t>Vũ Văn Hải</t>
  </si>
  <si>
    <t>18/HSST-30/03/2012 TA Bình Lục</t>
  </si>
  <si>
    <t>155/CĐ 18/05/2012</t>
  </si>
  <si>
    <t>46-04/08/2015</t>
  </si>
  <si>
    <t>Trần Mạnh Cương</t>
  </si>
  <si>
    <t>10.HSST/10/04/2013 TA.Lý Nhân</t>
  </si>
  <si>
    <t>167/CĐ 30/05/2013</t>
  </si>
  <si>
    <t>Truy thu;  28.069</t>
  </si>
  <si>
    <t>43-04/08/2015</t>
  </si>
  <si>
    <t>Trần Thị Thao, Trịnh</t>
  </si>
  <si>
    <t>02.DSST.30/05/2012 TALý Nhân</t>
  </si>
  <si>
    <t>166/CĐ 30/05/2013</t>
  </si>
  <si>
    <t>Án phí DSST: 1.548</t>
  </si>
  <si>
    <t>41-17/11/2015</t>
  </si>
  <si>
    <t>Đỗ Văn Cảnh</t>
  </si>
  <si>
    <t>02/HSST ngày 21/01/2010 TA Bình Lục</t>
  </si>
  <si>
    <t>99/CĐ 23/09/2010</t>
  </si>
  <si>
    <t>Án phí :400, phạt: 3.000</t>
  </si>
  <si>
    <t>29-22/10/2015</t>
  </si>
  <si>
    <t>98/HSST ngày 28/08/2007TA TP HCM</t>
  </si>
  <si>
    <t>181/CĐ 10/09/2010</t>
  </si>
  <si>
    <t>Án phí :50, phạt: 3.000</t>
  </si>
  <si>
    <t>09-15/10/2015</t>
  </si>
  <si>
    <t>27/HSPT ngày 25/06/2009 TA Hà Nam</t>
  </si>
  <si>
    <t>194/CĐ 20/01/2011</t>
  </si>
  <si>
    <t>17-16/07/2015</t>
  </si>
  <si>
    <t xml:space="preserve">  Phạt:  3.000</t>
  </si>
  <si>
    <t>191/HSST ngày 29/03/2010 TA Hà Nội</t>
  </si>
  <si>
    <t>135/CĐ 04/06/2010</t>
  </si>
  <si>
    <t>31-26/10/2015</t>
  </si>
  <si>
    <t xml:space="preserve">Nguyễn Văn Tài  </t>
  </si>
  <si>
    <t>Án phí HSST: 200, phạt: 6.000</t>
  </si>
  <si>
    <t>Nguyễn Xuân Quỳnh</t>
  </si>
  <si>
    <t>22/HSSTngày 21/01/2011 TA Đống Đa</t>
  </si>
  <si>
    <t>64/CĐ 15/03/2011</t>
  </si>
  <si>
    <t>Án phí : 200, phạt: 3.000</t>
  </si>
  <si>
    <t>10-15/10/2015</t>
  </si>
  <si>
    <t xml:space="preserve">Nguyễn Văn Minh  </t>
  </si>
  <si>
    <t>Nguyễn Công Thành</t>
  </si>
  <si>
    <t>SN21, Tổ 4, P Lương Khánh Thiện, Phủ Lý, Hà Nam</t>
  </si>
  <si>
    <t>114/HSST ngày 15/9/2015 của TAND TP Phủ Lý</t>
  </si>
  <si>
    <t>43/CĐ/23-10-2015</t>
  </si>
  <si>
    <t>51/06-11-2015</t>
  </si>
  <si>
    <t>Nguyễn Thị Thúy Nga</t>
  </si>
  <si>
    <t>24/HSPT/ngày24/12/2010 của TAND Tối Cao</t>
  </si>
  <si>
    <t>31/CĐ/13-10-2015</t>
  </si>
  <si>
    <t>Án phí DSST = 177.494,816</t>
  </si>
  <si>
    <t>30/10/2015</t>
  </si>
  <si>
    <t>50/02-11-2015</t>
  </si>
  <si>
    <t>Đinh Văn Cư</t>
  </si>
  <si>
    <t>Xóm 5- Đinh Xá, Phủ Lý, Hà Nam</t>
  </si>
  <si>
    <t>10/HSPT ngày 13/3/2012 của TAND tỉnh Hà Nam</t>
  </si>
  <si>
    <t>141/CĐ/24/8/2012</t>
  </si>
  <si>
    <t>Án phí HSST+DSST = 845</t>
  </si>
  <si>
    <t>29/01/2016</t>
  </si>
  <si>
    <t>29-01-2016</t>
  </si>
  <si>
    <t>15/7/2015</t>
  </si>
  <si>
    <t>Án phí: 200, Phạt: 2.000</t>
  </si>
  <si>
    <t>67/07.08.2015</t>
  </si>
  <si>
    <t>Phạt: 2.000</t>
  </si>
  <si>
    <t>Vũ Đức Vinh</t>
  </si>
  <si>
    <t>89/CĐ/18-4-2011</t>
  </si>
  <si>
    <t>Phạt: 2.400</t>
  </si>
  <si>
    <t>68/10.08.2015</t>
  </si>
  <si>
    <t>Ngô Xuân Lập</t>
  </si>
  <si>
    <t>Xóm 4, Tràng An, Bình Lục, Hà Nam</t>
  </si>
  <si>
    <t>38/CĐ/03-04-1995</t>
  </si>
  <si>
    <t>Phạt: 1.450</t>
  </si>
  <si>
    <t>64/07.08.2015</t>
  </si>
  <si>
    <t xml:space="preserve">Cù Văn Trưởng </t>
  </si>
  <si>
    <t>Chùa 5, An Nội, Bình Lục, Hà Nam</t>
  </si>
  <si>
    <t>33/HSST ngày 26/10/2010 TA Bình Lục</t>
  </si>
  <si>
    <t>40/CĐ/10-12-2010</t>
  </si>
  <si>
    <t>52/04.08.2015</t>
  </si>
  <si>
    <t>Cù Văn Hải</t>
  </si>
  <si>
    <t>Đông 8, An Nội, Bình Lục, Hà Nam</t>
  </si>
  <si>
    <t>37/CĐ/06-02-2010</t>
  </si>
  <si>
    <t>Phạt: 8.000</t>
  </si>
  <si>
    <t>57/04.08.2015</t>
  </si>
  <si>
    <t>Trần Văn Hoan</t>
  </si>
  <si>
    <t>Tía Sông, An Nội, Bình Lục, Hà Nam</t>
  </si>
  <si>
    <t>21/HSST ngày 29/06/2010 TA Bình Lục</t>
  </si>
  <si>
    <t>73/CĐ/15-03-2013</t>
  </si>
  <si>
    <t>Án phí: 200, Phạt: 3.000</t>
  </si>
  <si>
    <t>53/04.08.2015</t>
  </si>
  <si>
    <t>Thôn chùa 5, An Nội, Bình Lục, Hà Nam</t>
  </si>
  <si>
    <t>72/HSPT ngày 20/10/2015 TA Hà Nam</t>
  </si>
  <si>
    <t>187/04.12.2015</t>
  </si>
  <si>
    <t xml:space="preserve">Trần Văn Hoan </t>
  </si>
  <si>
    <t>24/HSST ngày 08/05/2013 TA Bình Lục</t>
  </si>
  <si>
    <t>125/CĐ/13-6-2013</t>
  </si>
  <si>
    <t>x</t>
  </si>
  <si>
    <t>54/04.08.2015</t>
  </si>
  <si>
    <t>210/HSST ngày 20/06/2011 TA Hà Đông, Hà Nội</t>
  </si>
  <si>
    <t>21/CĐ/21-11-2011</t>
  </si>
  <si>
    <t>Án phí: 400, Phạt: 8.000</t>
  </si>
  <si>
    <t>51/04.08.2015</t>
  </si>
  <si>
    <t>Án phí: 50, Phạt: 5.000</t>
  </si>
  <si>
    <t>Lương Đình Hải</t>
  </si>
  <si>
    <t>Đội 6 Tràng An, Bình Lục, Hà Nam</t>
  </si>
  <si>
    <t>109/CĐ/08.06.2012</t>
  </si>
  <si>
    <t>Phạt: 2.900</t>
  </si>
  <si>
    <t>61/07.08.2015</t>
  </si>
  <si>
    <t>Nguyễn Văn Phong</t>
  </si>
  <si>
    <t>Xóm 4 Tràng An, Bình Lục, Hà Nam</t>
  </si>
  <si>
    <t>62/07.08.2015</t>
  </si>
  <si>
    <t>Nguyễn Văn Thiện</t>
  </si>
  <si>
    <t>63/07.08.2015</t>
  </si>
  <si>
    <t>18/HSST ngày 30.03.2012 TA Bình Lục</t>
  </si>
  <si>
    <t>Trần Lệnh Hưng</t>
  </si>
  <si>
    <t>Đội 7 Bồ Đề, huyện Bình Lục</t>
  </si>
  <si>
    <t>49/HSST ngày 26/11/2015 của TA Bình Lục</t>
  </si>
  <si>
    <t>50/CĐ/12.01.2016</t>
  </si>
  <si>
    <t>Án phí: 1.032</t>
  </si>
  <si>
    <t>202/19.08.2016</t>
  </si>
  <si>
    <t>Trần Thị Xuất</t>
  </si>
  <si>
    <t>Thôn 7 Bồ Đề, huyện Bình Lục</t>
  </si>
  <si>
    <t>32/HSST ngày 26/05/2005 của TA Hà Nam</t>
  </si>
  <si>
    <t>45/CĐ/05.01.2016</t>
  </si>
  <si>
    <t>203/19.08.2016</t>
  </si>
  <si>
    <t>Đinh Thị Loan</t>
  </si>
  <si>
    <t>Thôn Đùng, Liêm Sơn, T. Liêm, Hà Nam</t>
  </si>
  <si>
    <t>1042/HSPT/25-7-2013 TAND Tối cao</t>
  </si>
  <si>
    <t>17/CĐ/16-11-2014</t>
  </si>
  <si>
    <t>(Án phí HSST+ phạt): 5.093</t>
  </si>
  <si>
    <t>30/6/2015</t>
  </si>
  <si>
    <t>01/01-7-2015</t>
  </si>
  <si>
    <t>Nguyễn Thị Thơm</t>
  </si>
  <si>
    <t xml:space="preserve"> Động, Liêm Cần - T. Liêm - Hà Nam</t>
  </si>
  <si>
    <t>952/HSPT/23-9-2005 TAND Tối cao</t>
  </si>
  <si>
    <t>63/CĐ/6-4-2007</t>
  </si>
  <si>
    <t>(Án phí+phạt): 3.050</t>
  </si>
  <si>
    <t>Đỗ Văn Đức</t>
  </si>
  <si>
    <t>Thanh Lưu- Thanh Liêm - Hà Nam</t>
  </si>
  <si>
    <t>Phạt: 2.800</t>
  </si>
  <si>
    <t>Nguyễn Văn Luyến</t>
  </si>
  <si>
    <t>Thanh Lưu- Thanh Liêm- Hà Nam</t>
  </si>
  <si>
    <t>02/01-7-2015</t>
  </si>
  <si>
    <t>Nguyễn Sỹ Cường</t>
  </si>
  <si>
    <t>Gừa - Liêm Thuận- Thanh Liêm- Hà Nam</t>
  </si>
  <si>
    <t>27/HSPT/07-7-2008 TAND T. Hà Nam</t>
  </si>
  <si>
    <t>01/CĐ/29-9-2008</t>
  </si>
  <si>
    <t>Án phí+phạt: 3.050</t>
  </si>
  <si>
    <t>Nguyễn Đình Chiến</t>
  </si>
  <si>
    <t>Phạt: 2.300</t>
  </si>
  <si>
    <t>Phùng Văn Dũng</t>
  </si>
  <si>
    <t>Phùng Văn Tài</t>
  </si>
  <si>
    <t>Phạt: 2.350</t>
  </si>
  <si>
    <t>Nguyễn Thị Hạnh</t>
  </si>
  <si>
    <t xml:space="preserve"> Hiếu Hạ - Thanh Hải - T. Liêm - Hà Nam</t>
  </si>
  <si>
    <t>121/HSST/10-4-1999 TAND Đồng Nai</t>
  </si>
  <si>
    <t>(Án phí HSST + phạt): 20.050</t>
  </si>
  <si>
    <t>04/01-7-2015</t>
  </si>
  <si>
    <t>Lê Văn Tình</t>
  </si>
  <si>
    <t xml:space="preserve"> Chảy - Liêm Thuận - T. Liêm - Hà Nam</t>
  </si>
  <si>
    <t>Cùng địa chỉ: Xã Tân Sơn, Kim Bảng, Hà Nam</t>
  </si>
  <si>
    <t xml:space="preserve">Án phí: 200;  phạt: 12.000; 
tiền truy nộp: 4.500 </t>
  </si>
  <si>
    <t>Đặng Hồng Thái</t>
  </si>
  <si>
    <t>Đội 9, Ngọc Lũ, Bình Lục, Hà Nam</t>
  </si>
  <si>
    <t>45/CĐ/26-12-2010</t>
  </si>
  <si>
    <t>37/01.07.2015</t>
  </si>
  <si>
    <t>Lê Văn Tuấn</t>
  </si>
  <si>
    <t>Đội 10, Ngọc Lũ, Bình Lục, Hà Nam</t>
  </si>
  <si>
    <t>119/CĐ/31-08-2009</t>
  </si>
  <si>
    <t>Trần Văn Long</t>
  </si>
  <si>
    <t>782/HSPT ngày 06/12/2013 TA TPHCM</t>
  </si>
  <si>
    <t>241/CĐ/02/07/2014</t>
  </si>
  <si>
    <t>Án phí HSST+ PT: 400</t>
  </si>
  <si>
    <t>53- 28/1/2016</t>
  </si>
  <si>
    <t>22-22/10/2015</t>
  </si>
  <si>
    <t>Trần Thị Dung</t>
  </si>
  <si>
    <t xml:space="preserve">13/DSPT ngày 18/09/2014 TA Hà Nam </t>
  </si>
  <si>
    <t>13/CĐ/16/11/2014</t>
  </si>
  <si>
    <t>Án phí DSST :5.561</t>
  </si>
  <si>
    <t>41-04/08/2015</t>
  </si>
  <si>
    <t>Vũ Anh Tuấn</t>
  </si>
  <si>
    <t>Án phí DSST : 19.427</t>
  </si>
  <si>
    <t>Vũ Thị Thành</t>
  </si>
  <si>
    <t>Án phí DSST :16.427</t>
  </si>
  <si>
    <t>Vũ Thị Thảo</t>
  </si>
  <si>
    <t>Án phí DSST :16.627</t>
  </si>
  <si>
    <t>Án phí HSST: 200,  phạt: 5.000</t>
  </si>
  <si>
    <t>Nguyễn Văn Sùng</t>
  </si>
  <si>
    <t>51/HSST ngày 04/09/2014 TA Lý nhân</t>
  </si>
  <si>
    <t>18/CĐ/10/11/2014</t>
  </si>
  <si>
    <t>12-15/10/2015</t>
  </si>
  <si>
    <t>Lê Văn Thạo</t>
  </si>
  <si>
    <t>74/HSST ngày 26/12/2014 TA Lý Nhân</t>
  </si>
  <si>
    <t>84/CĐ/30/01/2015</t>
  </si>
  <si>
    <t xml:space="preserve">  Phạt: 6.476</t>
  </si>
  <si>
    <t>73- 30/3/2016</t>
  </si>
  <si>
    <t>Phạm Văn Thắng</t>
  </si>
  <si>
    <t>491.HSST ngày 12/09/2014 TA Thái nguyên</t>
  </si>
  <si>
    <t>106/CĐ/14/02/2015</t>
  </si>
  <si>
    <t>Án phí: 200,  phạt: 5.000</t>
  </si>
  <si>
    <t>61-4/3/2016</t>
  </si>
  <si>
    <t>Nguyễn Văn Vũ</t>
  </si>
  <si>
    <t>Nguyễn Văn Ước</t>
  </si>
  <si>
    <t>Thanh Thuỷ - Thanh Liêm - Hà Nam</t>
  </si>
  <si>
    <t>47/HSST/29-9-2015/ TAND Thanh Liêm</t>
  </si>
  <si>
    <t>47/CĐ/02-11-2015</t>
  </si>
  <si>
    <t>(Án phí+phạt) : 10200</t>
  </si>
  <si>
    <t>14/15-8-2016</t>
  </si>
  <si>
    <t>Nguyễn Văn Ước, Đào Văn Thanh,  Đào Văn Phong</t>
  </si>
  <si>
    <t>Thanh Thuỷ - Thanh Liêm - Hà Nam       Thanh Tân - Thanh Liêm - Hà Nam</t>
  </si>
  <si>
    <t>123/HSST/30-9-2015/TAND TP Phủ Lý</t>
  </si>
  <si>
    <t>78/CĐ/10-12-2015</t>
  </si>
  <si>
    <t>Án phí : 1.000.000</t>
  </si>
  <si>
    <t>15/8/2016</t>
  </si>
  <si>
    <t>16/15-8-2016</t>
  </si>
  <si>
    <t>Lương Mạnh Tuyền</t>
  </si>
  <si>
    <t>48/CĐ/02-11-2015</t>
  </si>
  <si>
    <t>Phạt: 10.000.000</t>
  </si>
  <si>
    <t>15/15-8-2016</t>
  </si>
  <si>
    <t>Phạt: 5.000.000</t>
  </si>
  <si>
    <t>Thanh Hương - Thanh liêm - Hà Nam</t>
  </si>
  <si>
    <t>24/HSST/28-11-2014 TAND tỉnh Hà Nam</t>
  </si>
  <si>
    <t>67/CĐ/08-10-2015</t>
  </si>
  <si>
    <t>Án phí DSST: 5.674.000</t>
  </si>
  <si>
    <t>19/8/2016</t>
  </si>
  <si>
    <t>19/23-8-2016</t>
  </si>
  <si>
    <t>Lê Đức Bình</t>
  </si>
  <si>
    <t xml:space="preserve">275/HSST/26-8-2015 TAND </t>
  </si>
  <si>
    <t>77/CĐ/10-12-2015</t>
  </si>
  <si>
    <t>Phạt: 17.000.000</t>
  </si>
  <si>
    <t>11/05-8-2016</t>
  </si>
  <si>
    <t>Thanh Phong - Thanh Liêm - Hà Nam</t>
  </si>
  <si>
    <t>05/HSST/2011/24-02-2011</t>
  </si>
  <si>
    <t>08/CĐ/08-10-2015</t>
  </si>
  <si>
    <t>(Án phí+phạt): 188.616.000</t>
  </si>
  <si>
    <t>10/05-8-2016</t>
  </si>
  <si>
    <t>Cao Xuân Công</t>
  </si>
  <si>
    <t>62/HSST/2015/10-12-2015</t>
  </si>
  <si>
    <t>120/CĐ/19-01-2016</t>
  </si>
  <si>
    <t>12/05-8-2016</t>
  </si>
  <si>
    <t>Nguỹen Văn Tuyển</t>
  </si>
  <si>
    <t>80/HSPT/2015/26,26,27-11-2015</t>
  </si>
  <si>
    <t>141/CĐ/29-11-2016</t>
  </si>
  <si>
    <t>Án phí: 850.000</t>
  </si>
  <si>
    <t>13/05-8-2016</t>
  </si>
  <si>
    <t>Số tiền còn phải thi hành</t>
  </si>
  <si>
    <t>APDSST: 83.000;  Phạt: 50.000</t>
  </si>
  <si>
    <t>Trả Nguyễn Thị Thương: 559.681</t>
  </si>
  <si>
    <t>Trả Hà Thị Yến: 1.298.917</t>
  </si>
  <si>
    <t>Án phí + Phạt: 60.876</t>
  </si>
  <si>
    <t>(Án phí HSST+DSST + bồi thường): 380569</t>
  </si>
  <si>
    <t>Án phí: 11.851</t>
  </si>
  <si>
    <t xml:space="preserve">Án phí: 2.918;  BTNSNN: 305.599 </t>
  </si>
  <si>
    <t xml:space="preserve">Loại nghĩa vụ ( Đơn vị tính 1000VNĐ)  </t>
  </si>
  <si>
    <t>16/HSST ngày 5-3-2013 TAND Hoa Lư - Ninh Bình</t>
  </si>
  <si>
    <t>(Án phí HSST+ phạt): 6.200</t>
  </si>
  <si>
    <t>09/01-7-2015</t>
  </si>
  <si>
    <t>Vũ Thị Đính</t>
  </si>
  <si>
    <t>Thôn Tứ - Liêm Cần - Thanh Liêm - Hà Nam</t>
  </si>
  <si>
    <t>06/HNGĐ-PT/23-7-14 - TAND tỉnh Hà Nam</t>
  </si>
  <si>
    <t>240/CĐ/05-8-2014</t>
  </si>
  <si>
    <t>(Án phí LHST+PCTS): 11.470</t>
  </si>
  <si>
    <t>Nguyễn Văn Long</t>
  </si>
  <si>
    <t>(Án phí LHST+PCTS): 11.470</t>
  </si>
  <si>
    <t>12/01-7-2015</t>
  </si>
  <si>
    <t xml:space="preserve">Lê Văn Thức </t>
  </si>
  <si>
    <t>Vĩ Khách - Liêm Túc - Thanh Liêm - Hà Nam</t>
  </si>
  <si>
    <t>69/HSST/25-11-13 - TAND Thanh Liêm</t>
  </si>
  <si>
    <t>13/01-7-2015</t>
  </si>
  <si>
    <t>Vũ Văn Khải</t>
  </si>
  <si>
    <t>Song Hạ - Liêm Sơn-Thanh Liêm-Hà Nam</t>
  </si>
  <si>
    <t>55/HSST/06-9-13 TAND Thanh Liêm</t>
  </si>
  <si>
    <t>14/CĐ/21-10-2013</t>
  </si>
  <si>
    <t>Phạt: 2.500</t>
  </si>
  <si>
    <t>Chằm-Liêm Thuận-Thanh Liêm-Hà Nam</t>
  </si>
  <si>
    <t>Phạt:3.000</t>
  </si>
  <si>
    <t>Khoái-Liêm Sơn - Thanh Liêm - Hà Nam</t>
  </si>
  <si>
    <t>14/01-7-2015</t>
  </si>
  <si>
    <t xml:space="preserve">Vũ Gia Lý </t>
  </si>
  <si>
    <t>Động Nhất - Liêm Cần - Thanh Liêm - Hà Nam</t>
  </si>
  <si>
    <t>38/HSST/15-5-13 TAND Phủ Lý</t>
  </si>
  <si>
    <t>Án phí: 850</t>
  </si>
  <si>
    <t>16/01-7-2015</t>
  </si>
  <si>
    <t>Bùi Văn Điệp</t>
  </si>
  <si>
    <t>Chanh Thượng-Liêm Sơn-T. Liêm - Hà Nam</t>
  </si>
  <si>
    <t>335/HSPT/7-6-2002 - TAND Đà Nẵng</t>
  </si>
  <si>
    <t>56/CĐ/16-12-2014</t>
  </si>
  <si>
    <t>(Án phí HSST+PT+ truy thu): 14.510</t>
  </si>
  <si>
    <t>17/01-7-2015</t>
  </si>
  <si>
    <t xml:space="preserve">Nguyễn Văn Thanh </t>
  </si>
  <si>
    <t>Đồi Ngang- Thanh Lưu - Thanh Liêm - Hà Nam</t>
  </si>
  <si>
    <t>07/HSST/21-6-2000 - TAND Thanh Liêm</t>
  </si>
  <si>
    <t>Án phí DSST:14.800</t>
  </si>
  <si>
    <t>18/01-7-2015</t>
  </si>
  <si>
    <t xml:space="preserve">Phạm Công Thành </t>
  </si>
  <si>
    <t>Tâng - Thanh Hương - Thanh Liêm - Hà Nam</t>
  </si>
  <si>
    <t>01/QĐPT/24/4/2013 TAND tỉnh Hà Nam</t>
  </si>
  <si>
    <t>151/CĐ/15-3-2013</t>
  </si>
  <si>
    <t>(Án phí DSST + PT): 4.832</t>
  </si>
  <si>
    <t>Lê Thị Hạnh</t>
  </si>
  <si>
    <t>23/01-7-2015</t>
  </si>
  <si>
    <t>Phạt: 4.000</t>
  </si>
  <si>
    <t xml:space="preserve">Đinh Văn Hậu </t>
  </si>
  <si>
    <t>Nham Tràng - Thanh Tân - Thanh Liêm - Hà Nam</t>
  </si>
  <si>
    <t>03/HSST/21-01-2014- TAND Thanh Liêm</t>
  </si>
  <si>
    <t>117/CĐ/27-02-14</t>
  </si>
  <si>
    <t>25/01-7-2015</t>
  </si>
  <si>
    <t xml:space="preserve">Nguyễn Văn Hải </t>
  </si>
  <si>
    <t>Nam Tân - Thanh Tân - Thanh Liêm - Hà Nam</t>
  </si>
  <si>
    <t>13/HSST/21-2-2014 - TAND Thanh Liêm</t>
  </si>
  <si>
    <t>147/CĐ/24-3-14</t>
  </si>
  <si>
    <t>Phạt: 5.000</t>
  </si>
  <si>
    <t>26/01-7-2015</t>
  </si>
  <si>
    <t xml:space="preserve">Vũ Văn Liêm </t>
  </si>
  <si>
    <t>Nham Tràng - Thanh Tân - Thanh Liêm - Hà Nam</t>
  </si>
  <si>
    <t>04/27-11-2013 TAND Ninh Bình</t>
  </si>
  <si>
    <t>184/16-5-14</t>
  </si>
  <si>
    <t>27/01-7-2015</t>
  </si>
  <si>
    <t xml:space="preserve">Đào Ngọc Hà </t>
  </si>
  <si>
    <t>Mỹ Tho - Thanh Thủy - Thanh Liêm - Hà Nam</t>
  </si>
  <si>
    <t>01/QĐPT/22-01-2013 - TAND Hà Nam</t>
  </si>
  <si>
    <t>02/CĐ/07-10-2013</t>
  </si>
  <si>
    <t>(Án phí thanh toán nợ + phân chia tài sản): 21.788</t>
  </si>
  <si>
    <t>29/01-7-2015</t>
  </si>
  <si>
    <t xml:space="preserve">Đinh Văn Nghệ </t>
  </si>
  <si>
    <t>40/HSST/31-7-2014 - TAND Thanh Liêm</t>
  </si>
  <si>
    <t>259/CĐ/08-9-2014</t>
  </si>
  <si>
    <t>(Án phí HSST+ DSST): 1.207</t>
  </si>
  <si>
    <t>30/01-7-2015</t>
  </si>
  <si>
    <t xml:space="preserve">Nguyễn Văn Liêm </t>
  </si>
  <si>
    <t>Cẩm Du - Thanh Lưu - Thanh Liêm - Hà Nam</t>
  </si>
  <si>
    <t>54/HSST/23-9-2014 - TAND Thanh Liêm</t>
  </si>
  <si>
    <t>(Án phí DSST+ Phạt): 5.300</t>
  </si>
  <si>
    <t>31/01-7-2015</t>
  </si>
  <si>
    <t>Bùi Văn Huynh</t>
  </si>
  <si>
    <t>24/CĐ/30-10-2014</t>
  </si>
  <si>
    <t>(Án phí DSST+ phạt): 5.300</t>
  </si>
  <si>
    <t>32/01-7-2015</t>
  </si>
  <si>
    <t>Nguyễn Đình Trường</t>
  </si>
  <si>
    <t>Đại Vượng - Thanh Nguyên - Thanh Liêm - Hà Nam</t>
  </si>
  <si>
    <t>62/HSPT/29-9-2006 - TAND Ninh Bình</t>
  </si>
  <si>
    <t>(Án phí HSST+PT + phạt): 5.650</t>
  </si>
  <si>
    <t>33/01-7-2015</t>
  </si>
  <si>
    <t xml:space="preserve">Đỗ Thị Cúc </t>
  </si>
  <si>
    <t>Bồng Lạng - Thanh Nghị - Thanh Liêm - Hà Nam</t>
  </si>
  <si>
    <t>95/HSST/26-10-2010 - TAND Phủ Lý</t>
  </si>
  <si>
    <t>70/CĐ/14-3-2011</t>
  </si>
  <si>
    <t>(Án phí HSST+ phạt): 5.014</t>
  </si>
  <si>
    <t>36/01-7-2015</t>
  </si>
  <si>
    <t>41/HSPT/27-12-2011 - TAND Bắc Ninh</t>
  </si>
  <si>
    <t>71/CĐ/14-2-2012</t>
  </si>
  <si>
    <t>(Án phí HSST+PT+ DSST+ TTSQ): 96.640</t>
  </si>
  <si>
    <t>37/01-7-2015</t>
  </si>
  <si>
    <t xml:space="preserve">Nguyễn Văn Dũng </t>
  </si>
  <si>
    <t>77/HSST/11-12-2013 - TAND Thanh Liêm</t>
  </si>
  <si>
    <t>93/CĐ/22-1-2014</t>
  </si>
  <si>
    <t>40/01-7-2015</t>
  </si>
  <si>
    <t xml:space="preserve">Nguyễn Văn Khoái </t>
  </si>
  <si>
    <t>71/HSST/10-12-2013 - TAND Thanh Liêm</t>
  </si>
  <si>
    <t>92/CĐ/22-01-2014</t>
  </si>
  <si>
    <t>(Án phí HSST+ Phạt): 2.300</t>
  </si>
  <si>
    <t>41/01-7-2015</t>
  </si>
  <si>
    <t>Công Ty XM Thanh Liêm</t>
  </si>
  <si>
    <t>Thanh Nghị - Thanh Liêm - Hà Nam</t>
  </si>
  <si>
    <t>02/KDTM/19-02-2014 TAND Thanh Liêm</t>
  </si>
  <si>
    <t>223/CĐ/10-7-2014</t>
  </si>
  <si>
    <t>Án  phí: 115.824</t>
  </si>
  <si>
    <t>42/01-7-2015</t>
  </si>
  <si>
    <t xml:space="preserve">Phạm Thanh Tuấn </t>
  </si>
  <si>
    <t>Phú Gia - Thanh Nguyên -Thanh Liêm - Hà Nam</t>
  </si>
  <si>
    <t>63/HSST/27-9-2013 - TAND Nho Quan - Ninh Bình</t>
  </si>
  <si>
    <t>153/02-4-2014</t>
  </si>
  <si>
    <t>(Án phí HSST+DSST): 19.990</t>
  </si>
  <si>
    <t>43/01-7-2015</t>
  </si>
  <si>
    <t xml:space="preserve">Nguyễn Văn Thức </t>
  </si>
  <si>
    <t>Thanh Tâm - Thanh Liêm - Hà Nam</t>
  </si>
  <si>
    <t>106/HSPT/16-3-2012 TAND tối cao</t>
  </si>
  <si>
    <t>03/07-10-2013</t>
  </si>
  <si>
    <t>(Án phí HSST+PT+DSST): 35.342</t>
  </si>
  <si>
    <t>44/01-7-2015</t>
  </si>
  <si>
    <t>45/01-7-2015</t>
  </si>
  <si>
    <t>Lê Thành Nam</t>
  </si>
  <si>
    <t xml:space="preserve">Phạm Tuấn Tú </t>
  </si>
  <si>
    <t>Quang Trung - Thanh Hà -Thanh Liêm - Hà Nam</t>
  </si>
  <si>
    <t>10/DSPT/17-07-2009 TAND tỉnh Hà Nam</t>
  </si>
  <si>
    <t>107/CĐ/06-08-2009</t>
  </si>
  <si>
    <t>Án phí DSST: 10.800</t>
  </si>
  <si>
    <t>Nguyễn Thị Hà</t>
  </si>
  <si>
    <t>52/01-7-2015</t>
  </si>
  <si>
    <t>Lại Thị Dung</t>
  </si>
  <si>
    <t>33/HSPT ngày 16-6-2009 TAND tỉnh Hà Nam</t>
  </si>
  <si>
    <t>13/CĐ/10-12-2009</t>
  </si>
  <si>
    <t>Lại Ngọc Sức</t>
  </si>
  <si>
    <t>Lại Vi Lực</t>
  </si>
  <si>
    <t>Nguyễn Đình Khanh</t>
  </si>
  <si>
    <t>Phạm Sỹ Hòa</t>
  </si>
  <si>
    <t>An Hòa - Thanh Hà -Thanh Liêm - Hà Nam</t>
  </si>
  <si>
    <t>(Án phí+phạt): 2.050</t>
  </si>
  <si>
    <t>Nguyễn Xuân Thắng</t>
  </si>
  <si>
    <t>Phạm Sỹ Tuấn</t>
  </si>
  <si>
    <t>Phạm Sỹ Cường</t>
  </si>
  <si>
    <t>An Hòa-Thanh Hà -Thanh Liêm - Hà Nam</t>
  </si>
  <si>
    <t>54/01-7-2015</t>
  </si>
  <si>
    <t>Trần Đức Giang</t>
  </si>
  <si>
    <t>TKI - Kiện Khê - Thanh Liêm - Hà Nam</t>
  </si>
  <si>
    <t>27/HSST/12-09-2011 - TAND Thanh Liêm</t>
  </si>
  <si>
    <t>18/CĐ/07-11-2011</t>
  </si>
  <si>
    <t>Phạt: 2.700</t>
  </si>
  <si>
    <t>56/01-7-2015</t>
  </si>
  <si>
    <t>Mậu Chử - Thanh Hà - Thanh Liêm - Hà Nam</t>
  </si>
  <si>
    <t>Yên Việt - Liêm Phong -Thanh Liêm - Hà Nam</t>
  </si>
  <si>
    <t>84/HSPT/7-6-2013 TAND Ninh Bình</t>
  </si>
  <si>
    <t>191/CĐ/26-07-2013</t>
  </si>
  <si>
    <t>Phạt: 3.000</t>
  </si>
  <si>
    <t>60/01-7-2015</t>
  </si>
  <si>
    <t xml:space="preserve">Đỗ Văn Tuấn </t>
  </si>
  <si>
    <t>La Mát - Kiện Khê -Thanh Liêm - Hà Nam</t>
  </si>
  <si>
    <t>55/HSST ngày 25-6-2013 TAND Phủ Lý</t>
  </si>
  <si>
    <t>01/CĐ/07-10-2013</t>
  </si>
  <si>
    <t>Phạt: 1.800</t>
  </si>
  <si>
    <t>65/01-7-2015</t>
  </si>
  <si>
    <t>127/HSST/30-12-2013 TAND Diễn Châu - Nghệ An</t>
  </si>
  <si>
    <t>113/CĐ/17-02-2014</t>
  </si>
  <si>
    <t>(Án phí + SQNN): 25.240</t>
  </si>
  <si>
    <t>66/01-7-2015</t>
  </si>
  <si>
    <t>Ngô Thế Hoàn</t>
  </si>
  <si>
    <t>105/HSST/21-10-13  TAND Phủ Lý</t>
  </si>
  <si>
    <t>125/CĐ/5-3-14</t>
  </si>
  <si>
    <t>Phạt: 2.750</t>
  </si>
  <si>
    <t>67/01-7-2015</t>
  </si>
  <si>
    <t>46/HSST/19-8-11 TAND Lai Châu</t>
  </si>
  <si>
    <t xml:space="preserve">Nguyễn Anh Tuấn </t>
  </si>
  <si>
    <t>Thượng Trang - Liêm Phong - Thanh Liêm - Hà Nam</t>
  </si>
  <si>
    <t>158/CĐ/08-4-14</t>
  </si>
  <si>
    <t>69/01-7-2015</t>
  </si>
  <si>
    <t>Trần Trung Kiên</t>
  </si>
  <si>
    <t>Bùi Văn Kiên</t>
  </si>
  <si>
    <t>05/HSST/22-01-2014 TAND Thanh Liêm</t>
  </si>
  <si>
    <t>196/CĐ/06-5-2014</t>
  </si>
  <si>
    <t>Án phí HSST+ phạt: 2.500</t>
  </si>
  <si>
    <t>74/19-7-2015</t>
  </si>
  <si>
    <t>Ngô Xuân Tuấn</t>
  </si>
  <si>
    <t>114/HSST/22-9/-014 TAND Phủ Lý</t>
  </si>
  <si>
    <t>38/CĐ/11-11-2014</t>
  </si>
  <si>
    <t>(Án phí HS+ phạt): 5.175</t>
  </si>
  <si>
    <t>73/01-7-2015</t>
  </si>
  <si>
    <t>Lại Vũ Vinh</t>
  </si>
  <si>
    <t>Phat: 4.450</t>
  </si>
  <si>
    <t>265/3/8/2015</t>
  </si>
  <si>
    <t>Lê Văn Cường</t>
  </si>
  <si>
    <t>Hiếu Hạ-Thanh Hải-Thanh Liêm-Hà Nam</t>
  </si>
  <si>
    <t>92/HSPT/21/10/2105 TAND Tối Cao - Hà Nội</t>
  </si>
  <si>
    <t>98/CĐ/31/12/2015</t>
  </si>
  <si>
    <t>Án phí HSST+DSST: 67.709</t>
  </si>
  <si>
    <t>25/3/2015</t>
  </si>
  <si>
    <t>07/25/3/2015</t>
  </si>
  <si>
    <t>Hà Văn Viền</t>
  </si>
  <si>
    <t>Thôn Tam - Liêm - Cần - Thanh Liêm - Hà Nam</t>
  </si>
  <si>
    <t>01/DSST/14/10/2014 TAND Thanh Liêm</t>
  </si>
  <si>
    <t>05/12-12-2014</t>
  </si>
  <si>
    <t>Hà Văn Quý</t>
  </si>
  <si>
    <t>197/HSST-07/12/2011 TA Hóc Môn</t>
  </si>
  <si>
    <t>87/CĐ 22/02/2012</t>
  </si>
  <si>
    <t xml:space="preserve">  Phạt: 5.000</t>
  </si>
  <si>
    <t>147-04/08/2015</t>
  </si>
  <si>
    <t>18/13/7/2010 TAND huyện Thanh Liêm, Hà Nam</t>
  </si>
  <si>
    <t>07/TĐ/04/01/2016</t>
  </si>
  <si>
    <t>Bồi thường: 10.000</t>
  </si>
  <si>
    <t>52/7/1/2016</t>
  </si>
  <si>
    <t>09/TDD/11/2014</t>
  </si>
  <si>
    <t>Trả nợ: 1.123.110</t>
  </si>
  <si>
    <t>37/30/10/2015</t>
  </si>
  <si>
    <t>11/TĐ/04/11/2014</t>
  </si>
  <si>
    <t>Bồi thường: 12.500</t>
  </si>
  <si>
    <t>Lại Thị Hoa</t>
  </si>
  <si>
    <t>05/HSPT/19/2/2016 của TA tỉnh Hà Nam</t>
  </si>
  <si>
    <t>194/CĐ/ 29.2/2016</t>
  </si>
  <si>
    <t>66/10.3.2016</t>
  </si>
  <si>
    <t>Chu Văn Chung</t>
  </si>
  <si>
    <t>13/HSPT/22.3.2001 của TA tỉnh Hà Nam</t>
  </si>
  <si>
    <t>103/CĐ/10.4.2008</t>
  </si>
  <si>
    <t>362/18/9/2015</t>
  </si>
  <si>
    <t>10/HNGĐ - ST/ 06.9.2011 của TA Phủ lý</t>
  </si>
  <si>
    <t>25/CĐ/18.10.2011</t>
  </si>
  <si>
    <t>368/18/9/2015</t>
  </si>
  <si>
    <t>Lại Quốc Hoán</t>
  </si>
  <si>
    <t>119/HSST/12.7.2011 của TA Phủ lý</t>
  </si>
  <si>
    <t>64/CĐ/21.11.2011</t>
  </si>
  <si>
    <t>Tiền phạt: 5.890</t>
  </si>
  <si>
    <t>363/18/9/2015</t>
  </si>
  <si>
    <t>Lê Hồng Phong, Phủ lý, Hà Nam</t>
  </si>
  <si>
    <t>Án phí :100, phạt: 20.000</t>
  </si>
  <si>
    <t>45-04/08/2015</t>
  </si>
  <si>
    <t>Lã Thị Thu</t>
  </si>
  <si>
    <t>648/HSST-14/05/1999 TA Hà Nội</t>
  </si>
  <si>
    <t>01/2013/KDTM-ST ngày 26/7/2013 TAND  Hà Nam</t>
  </si>
  <si>
    <t>05/QĐST-KDTM/26/10/2011 của TAND  Hà Nam</t>
  </si>
  <si>
    <t>65/HSST ngày 22/12/2009 TAND Hà Nam</t>
  </si>
  <si>
    <t>18/HSST ngày 14/05/2013 TA Lý Nhân</t>
  </si>
  <si>
    <t>199/CĐ/24/06/2013</t>
  </si>
  <si>
    <t>Phạt : 6.523</t>
  </si>
  <si>
    <t>52-06/08/2015</t>
  </si>
  <si>
    <t>Trần Văn Đại</t>
  </si>
  <si>
    <t>17/HSST ngày 25/03/2014 TA Lý Nhân</t>
  </si>
  <si>
    <t>227/CĐ/27/05/2014</t>
  </si>
  <si>
    <t>Án phí : 200 , Phạt : 6.630</t>
  </si>
  <si>
    <t>02-13/07/2015</t>
  </si>
  <si>
    <t>Án phí: 200, tiền phạt: 3000</t>
  </si>
  <si>
    <t>178/HSST ngày 26/11/2012 TAND Phủ Lý</t>
  </si>
  <si>
    <t>159/CĐ/15,01,2013</t>
  </si>
  <si>
    <t>Án phí: 195,Phat:5000,</t>
  </si>
  <si>
    <t>30/QĐ-CCTHA ngày 07/10/2015</t>
  </si>
  <si>
    <t>Án phí:200, phạt:5000</t>
  </si>
  <si>
    <t>37/HSST ngày 23/4/2014 TAND Phủ Lý</t>
  </si>
  <si>
    <t>311/CĐ/02,6,2014</t>
  </si>
  <si>
    <t>23/QĐ-CCTHA ngày 06/10/2015</t>
  </si>
  <si>
    <t>514/HSPT ngày 30/3/2000 TAND Tối Cao</t>
  </si>
  <si>
    <t>131/CĐ/15,8,2005</t>
  </si>
  <si>
    <t>Án phí: 100. phạt: 20.000</t>
  </si>
  <si>
    <t>24/QĐ-CCTHA ngày 06/10/2015</t>
  </si>
  <si>
    <t>86/HSST ngày 25/5/2011 TAND Phủ Lý</t>
  </si>
  <si>
    <t>35/CĐ/02,11,2011</t>
  </si>
  <si>
    <t>21/QĐ-CCTHA ngày 06/10/2015</t>
  </si>
  <si>
    <t>19/HSST ngày 18/1/2012 TAND Phủ Lý</t>
  </si>
  <si>
    <t>122/CĐ/28,2,2012</t>
  </si>
  <si>
    <t>32/QĐ-CCTHA ngày 07/10/2015</t>
  </si>
  <si>
    <t>45/HSPT ngày 16/9/2011 TAND HÀ Nam</t>
  </si>
  <si>
    <t>138/CĐ/05,3,2012</t>
  </si>
  <si>
    <t>Án phí: 400, tiền phạt: 15000</t>
  </si>
  <si>
    <t>20/QĐ-CCTHA ngày 06/10/2015</t>
  </si>
  <si>
    <t>18/HSPT ngày 20/3/2012 TAND Hà Nam</t>
  </si>
  <si>
    <t>220/CĐ/18,6,2012</t>
  </si>
  <si>
    <t>phạt= 20.000</t>
  </si>
  <si>
    <t>29- 20/07/2015</t>
  </si>
  <si>
    <t>Nguyễn Văn Việt</t>
  </si>
  <si>
    <t>51/HSST ngày 20/12/2012 TA Lý Nhân</t>
  </si>
  <si>
    <t>171/CĐ/30/05/2013</t>
  </si>
  <si>
    <t>phạt= 4.300</t>
  </si>
  <si>
    <t>26-20/07/2015</t>
  </si>
  <si>
    <t>49/HSPT ngày 27/11/2008 TA Tỉnh Hà Nam</t>
  </si>
  <si>
    <t>71/CĐ/5/02/2009</t>
  </si>
  <si>
    <t>Trần Đình Động + ĐB</t>
  </si>
  <si>
    <t>55/HSST ngày 15/09/2003 TA Tỉnh Hà Nam</t>
  </si>
  <si>
    <t>36/CĐ/11/04/2005</t>
  </si>
  <si>
    <t xml:space="preserve"> -án phí= 50  + phạt= 6.000                    </t>
  </si>
  <si>
    <t>70-24/3/2016</t>
  </si>
  <si>
    <t>Đỗ Xuân Dần</t>
  </si>
  <si>
    <t>Trương Duy Văn</t>
  </si>
  <si>
    <t>124/HSST TA Quận Cầu Giấy, Hà Nội</t>
  </si>
  <si>
    <t xml:space="preserve">Đức Thông, Chân Lý, Lý Nhân, Hà Nam      </t>
  </si>
  <si>
    <t xml:space="preserve">Xóm 6, TT. Vĩnh Trụ, Lý Nhân, Hà Nam      </t>
  </si>
  <si>
    <t xml:space="preserve">Xóm 2, TT. Vĩnh Trụ, Lý Nhân, Hà Nam      </t>
  </si>
  <si>
    <t xml:space="preserve">Xóm 4, TT. Vĩnh Trụ, Lý Nhân, Hà Nam      </t>
  </si>
  <si>
    <t>Xóm 1, TT. Vĩnh Trụ, Lý Nhân, Hà Nam</t>
  </si>
  <si>
    <t>28/QĐ-CCTHA ngày 06/10/2015</t>
  </si>
  <si>
    <t>24/HSST ngày 17/7/1998 TAND Phủ Lý</t>
  </si>
  <si>
    <t>107/CĐ/18,8,1998</t>
  </si>
  <si>
    <t>Án  phí: 50, tiền phạt: 20000</t>
  </si>
  <si>
    <t>27/QĐ-CCTHA ngày 06/10/2015</t>
  </si>
  <si>
    <t>211/HSST ngày 25/11/2011 TAND Phủ Lý</t>
  </si>
  <si>
    <t>140/CĐ/05,3,2012</t>
  </si>
  <si>
    <t>15.9.2016</t>
  </si>
  <si>
    <t>03-08/10/2015</t>
  </si>
  <si>
    <t>Trần Văn Thường</t>
  </si>
  <si>
    <t>22/HSST ngày 25/03/2014 TA Lý Nhân</t>
  </si>
  <si>
    <t>231/CĐ/27/05/2014</t>
  </si>
  <si>
    <t xml:space="preserve"> Án phí : 195, Phạt : 5.000 </t>
  </si>
  <si>
    <t>36-24/07/2015</t>
  </si>
  <si>
    <t>Nguyễn Văn Thiều</t>
  </si>
  <si>
    <t>31/HSPT ngày 22/07/2009 TA Hà Nam</t>
  </si>
  <si>
    <t>06/CĐ/28/09/2009</t>
  </si>
  <si>
    <t xml:space="preserve">  Phạt : 3.000</t>
  </si>
  <si>
    <t>87-5/4/2016</t>
  </si>
  <si>
    <t>Nguyễn Trọng Tùng</t>
  </si>
  <si>
    <t>Nguyễn Văn Mạnh</t>
  </si>
  <si>
    <t xml:space="preserve">  Án phí : 50, Phạt : 3.000</t>
  </si>
  <si>
    <t>Trần Mỹ Đông</t>
  </si>
  <si>
    <t xml:space="preserve">  Phạt : 2.600</t>
  </si>
  <si>
    <t>Trần Mỹ Điền + ĐB</t>
  </si>
  <si>
    <t>Trần Văn Hữu</t>
  </si>
  <si>
    <t>66/HSPT ngày 21/12/2011 TA Hà Nam</t>
  </si>
  <si>
    <t>82/CĐ/13/01/2013</t>
  </si>
  <si>
    <t xml:space="preserve"> Án phí : 200, Phạt : 2.000</t>
  </si>
  <si>
    <t>56-29/1/2015</t>
  </si>
  <si>
    <t>Trần Sỹ Hà</t>
  </si>
  <si>
    <t xml:space="preserve"> Án phí : 200, Phạt : 3.000</t>
  </si>
  <si>
    <t>Trần Thị Nga</t>
  </si>
  <si>
    <t>202/HSST ngày 02/07/2007 TA tỉnh Sơn La</t>
  </si>
  <si>
    <t>Án phí : 50, phạt : 5.000</t>
  </si>
  <si>
    <t>05-08/10/2015</t>
  </si>
  <si>
    <t>123/CĐ/09/06/2011</t>
  </si>
  <si>
    <t>Án phí : 2.750</t>
  </si>
  <si>
    <t>04-08/10/2015</t>
  </si>
  <si>
    <t>Nguyễn Văn Ninh</t>
  </si>
  <si>
    <t>05/HSST ngày 13/01/2012 TA LÝ Nhân</t>
  </si>
  <si>
    <t>111/CĐ/24/02/2012</t>
  </si>
  <si>
    <t>49/01-7-2015</t>
  </si>
  <si>
    <t>Nguyễn Văn Tiến</t>
  </si>
  <si>
    <t>Công ty xi măng Thanh Liêm</t>
  </si>
  <si>
    <t>Thôn Bồng Lạng, xã Thanh Nghị, Thanh Liêm, Hà Nam</t>
  </si>
  <si>
    <t>Đỗ Đức Ngữ</t>
  </si>
  <si>
    <t>Thôn Mạc Hạ, Công Lý, Lý Nhân, Hà Nam</t>
  </si>
  <si>
    <t>Trần Văn Hạnh</t>
  </si>
  <si>
    <t>21/10/2015</t>
  </si>
  <si>
    <t>Nguyễn Văn Thắng</t>
  </si>
  <si>
    <t>Nguyễn Thị Mận</t>
  </si>
  <si>
    <t>Trần Văn Sáng</t>
  </si>
  <si>
    <t>Xóm 7,  Cát Lại, Bình Nghĩa, Bình Lục, Hà Nam</t>
  </si>
  <si>
    <t>118/CĐ/04-07-2011</t>
  </si>
  <si>
    <t>Án phí: 200, phạt: 2.000</t>
  </si>
  <si>
    <t>96/03.09.2015</t>
  </si>
  <si>
    <t>Phạm Văn Mười</t>
  </si>
  <si>
    <t>Xóm 2,  Ngô Khê, Bình Nghĩa, Bình Lục, Hà Nam</t>
  </si>
  <si>
    <t>50/CĐ/16-01-2014</t>
  </si>
  <si>
    <t>101/03.09.2015</t>
  </si>
  <si>
    <t>69/CĐ/03-3-2014</t>
  </si>
  <si>
    <t>99/03.09.2015</t>
  </si>
  <si>
    <t>Xóm 3, Ngô Khê, Bình Nghĩa, Bình Lục, Hà Nam</t>
  </si>
  <si>
    <t xml:space="preserve">Trần Văn Phong </t>
  </si>
  <si>
    <t>Thôn Cát Lại, xã Bình Nghĩa, Bình Lục, Hà Nam</t>
  </si>
  <si>
    <t>148/CĐ/15-9-2011</t>
  </si>
  <si>
    <t>88/03.09.2015</t>
  </si>
  <si>
    <t>Phạm Văn Đắc</t>
  </si>
  <si>
    <t>08/CĐ/12-05-1999</t>
  </si>
  <si>
    <t>Phạt: 17.750</t>
  </si>
  <si>
    <t>94/03.09.2015</t>
  </si>
  <si>
    <t xml:space="preserve">Nguyễn Văn Dược </t>
  </si>
  <si>
    <t>Xóm 7, Ngô Khê, Bình Nghĩa, Bình Lục, Hà Nam</t>
  </si>
  <si>
    <t>14/CĐ/04-11-2013</t>
  </si>
  <si>
    <t>90/03.09.2015</t>
  </si>
  <si>
    <t xml:space="preserve">Lương Huy Cường </t>
  </si>
  <si>
    <t>76/CĐ/09-04-2012</t>
  </si>
  <si>
    <t>Án phí: 1.902</t>
  </si>
  <si>
    <t>105/04.09.2015</t>
  </si>
  <si>
    <t>Ngô Văn Tiến</t>
  </si>
  <si>
    <t>Xóm 3, Cát Lại, Bình Nghĩa, Bình Lục, Hà Nam</t>
  </si>
  <si>
    <t>132/CĐ/29-07-2011</t>
  </si>
  <si>
    <t>Án phí: 200, Phạt: 10.000</t>
  </si>
  <si>
    <t>95/03.09.2015</t>
  </si>
  <si>
    <t>Hà Văn Lung</t>
  </si>
  <si>
    <t>Xóm 4, Cát Lại, Bình Nghĩa, Bình Lục, Hà Nam</t>
  </si>
  <si>
    <t>130/CĐ/27-07-2012</t>
  </si>
  <si>
    <t>Án phí: 200, Phạt: 6.100</t>
  </si>
  <si>
    <t>104/04.09.2015</t>
  </si>
  <si>
    <t>Vương Văn Trọng</t>
  </si>
  <si>
    <t>Xóm 9, Cát Lại, Bình Nghĩa, Bình Lục, Hà Nam</t>
  </si>
  <si>
    <t>116/TĐ/15-04-2015</t>
  </si>
  <si>
    <t>Án phí: 200, Phạt: 5.000</t>
  </si>
  <si>
    <t>89/03.09.2015</t>
  </si>
  <si>
    <t>Đội 5, Tràng An, Bình Lục, Hà Nam</t>
  </si>
  <si>
    <t>21/CĐ/02-11-2012</t>
  </si>
  <si>
    <t>71/10.08.2015</t>
  </si>
  <si>
    <t>Lê Văn Hải</t>
  </si>
  <si>
    <t>Đội 1, Tràng An, Bình Lục, Hà Nam</t>
  </si>
  <si>
    <t>570/HSST ngày 25/09/2008 TAND Tp HCM</t>
  </si>
  <si>
    <t>72/10.08.2015</t>
  </si>
  <si>
    <t>Lương Kim Thành</t>
  </si>
  <si>
    <t>39/CĐ/23-12-2013</t>
  </si>
  <si>
    <t>Mễ Thượng, Liêm Chính, Phủ Lý, Hà Nam</t>
  </si>
  <si>
    <t>107/HSST ngày 24/6/2011 của TAND TP Phủ Lý</t>
  </si>
  <si>
    <t>14/CĐ/18/10/2011</t>
  </si>
  <si>
    <t>17/7/2015</t>
  </si>
  <si>
    <t>326/20-7-2015</t>
  </si>
  <si>
    <t>Bùi Văn Phiên</t>
  </si>
  <si>
    <t>05/DSPT ngày 13/3/2012 của TAND Tỉnh Hà Nam</t>
  </si>
  <si>
    <t>170/CĐ/26/3/2012</t>
  </si>
  <si>
    <t>Án phí DSST = 13100</t>
  </si>
  <si>
    <t>327/20-7-2016</t>
  </si>
  <si>
    <t>77/CĐ/07,11,2012</t>
  </si>
  <si>
    <t>Án phí :200;phat:5000</t>
  </si>
  <si>
    <t>281/QĐ-CCTHA ngày 03/9/2015</t>
  </si>
  <si>
    <t>Hưng Đạo-Châu Sơn - Phủ Lý - Hà Nam</t>
  </si>
  <si>
    <t>284/QĐ-CCTHA ngày 03/9/2015</t>
  </si>
  <si>
    <t>Tiền phạt: 3,000</t>
  </si>
  <si>
    <t>281/CĐ/06.5.2014</t>
  </si>
  <si>
    <t>283/QĐ-CCTHA ngày 03/9/2015</t>
  </si>
  <si>
    <t>Ngô Gia Khảm- Châu Sơn - phủ Lý - Hà Nam</t>
  </si>
  <si>
    <t>80/2014/HSPT ngày 17/10/2014 TAND Hà Nam</t>
  </si>
  <si>
    <t>191/CĐ/14.01.2015</t>
  </si>
  <si>
    <t>Phạt=2990</t>
  </si>
  <si>
    <t>288/QĐ-CCTHA ngày 04/9/2015</t>
  </si>
  <si>
    <t>101/2014/HSST ngày 29/8/2014 TAND Phủ Lý</t>
  </si>
  <si>
    <t>04/CĐ/01.10.2014</t>
  </si>
  <si>
    <t>31.8.2015</t>
  </si>
  <si>
    <t>276/QĐ-CCTHA ngày 03/9/2015</t>
  </si>
  <si>
    <t>49/HSST ngày 14/8/1999 TAND Hà Nam</t>
  </si>
  <si>
    <t>135/CĐ/15,8,2005</t>
  </si>
  <si>
    <t>270/QĐ-CCTHA ngày 03/9/2015</t>
  </si>
  <si>
    <t>Án phí:50, phat:20000</t>
  </si>
  <si>
    <t>97/HSST ngày 10-2-2004 TA TP Hà Nội</t>
  </si>
  <si>
    <t>120/QĐCĐ/01-8-2005</t>
  </si>
  <si>
    <t xml:space="preserve">Án phí : 50 ; tiền phạt: 10.000 </t>
  </si>
  <si>
    <t>61/QĐ/30-7-2015</t>
  </si>
  <si>
    <t xml:space="preserve">Nguyễn Thị Thu </t>
  </si>
  <si>
    <t>Nguyễn Thị Vân</t>
  </si>
  <si>
    <t xml:space="preserve">Phan Văn Hải </t>
  </si>
  <si>
    <t>1078/HSPT ngày 13-6-2000 TA Tối Cao</t>
  </si>
  <si>
    <t>20/HSST ngày07/04/2015 TA Hưng Hà, Thái Bình</t>
  </si>
  <si>
    <t>01/CĐ/22/09//2015</t>
  </si>
  <si>
    <t>Phạt : 6.700</t>
  </si>
  <si>
    <t>89-5/4/2016</t>
  </si>
  <si>
    <t>Hai Bà Trưng, Phủ Lý, Hà Nam</t>
  </si>
  <si>
    <t>Phạm Văn Hưng</t>
  </si>
  <si>
    <t>Phạt: 5.000</t>
  </si>
  <si>
    <t>30/3/2016</t>
  </si>
  <si>
    <t>24/3/2016</t>
  </si>
  <si>
    <t>03/CĐ/2/10/2013</t>
  </si>
  <si>
    <t>56/CĐ/25/5/2010</t>
  </si>
  <si>
    <t>Phạm Quang Vinh</t>
  </si>
  <si>
    <t xml:space="preserve">Nguyễn Văn Bộ </t>
  </si>
  <si>
    <t>Bùi Văn Thành</t>
  </si>
  <si>
    <t>27/CĐ/21-12-2007</t>
  </si>
  <si>
    <t>Nguyễn Văn Thành</t>
  </si>
  <si>
    <t>Án phí: 200</t>
  </si>
  <si>
    <t>Trần Văn Hà</t>
  </si>
  <si>
    <t>14.9.2015</t>
  </si>
  <si>
    <t>626/HSST ngày 10-11-2006 TA Q. Đống Đa, Hà Nội</t>
  </si>
  <si>
    <t>111/QĐCĐ/08-4-2014</t>
  </si>
  <si>
    <t>17/QĐ-CCTHA ngày 05/10/2015</t>
  </si>
  <si>
    <t>104/HSST ngày 18/10/2013 TAND Phủ Lý</t>
  </si>
  <si>
    <t>82/CĐ/29,11,2013</t>
  </si>
  <si>
    <t>12/QĐ-CCTHA ngày 05/10/2015</t>
  </si>
  <si>
    <t>51/HSST ngày 29/6/2010 TAND Phủ Lý</t>
  </si>
  <si>
    <t>303/CĐ/23,7,2013</t>
  </si>
  <si>
    <t>11/QĐ-CCTHA ngày 05/10/2015</t>
  </si>
  <si>
    <t>Do Nha - Châu Sơn - Phủ Lý - Hà Nam</t>
  </si>
  <si>
    <t xml:space="preserve">115/2011/HSST ngày 06/7/2011 TANDtp Phủ Lý;
</t>
  </si>
  <si>
    <t>59/CĐ/21,11,2011</t>
  </si>
  <si>
    <t>Án phí: 200, Phat 3000</t>
  </si>
  <si>
    <t>286/QĐ-CCTHA ngày 03/9/2015</t>
  </si>
  <si>
    <t>Đường 1A - Thanh Châu - Phủ Lý - Hà Nam</t>
  </si>
  <si>
    <t>05/DSST ngay 13/5/2014 TAND Phủ Lý</t>
  </si>
  <si>
    <t>82/CĐ/10,11,2014</t>
  </si>
  <si>
    <t>Án phí DSST=113729</t>
  </si>
  <si>
    <t>15/QĐ-CCTHA ngày 05/10/2015</t>
  </si>
  <si>
    <t>Bào Cừu - thanh Châu - PL - HN</t>
  </si>
  <si>
    <t>Nguyễn Hữu Tùng</t>
  </si>
  <si>
    <t>299/HSPT ngày 28/12/2015 TA cấp Cao tại Hà Nội</t>
  </si>
  <si>
    <t>237/24,3,2016</t>
  </si>
  <si>
    <t>Phạt: 29,950,</t>
  </si>
  <si>
    <t>04,4,2016</t>
  </si>
  <si>
    <t>72/QĐ-CCTHA ngày 04/4/2016</t>
  </si>
  <si>
    <t>Nguyễn Hữu Ánh</t>
  </si>
  <si>
    <t>232/17,3,2016</t>
  </si>
  <si>
    <t>Phạt:39,850</t>
  </si>
  <si>
    <t>70/QĐ-CCTHA ngày 31/3/2016</t>
  </si>
  <si>
    <t>Bùi Văn Văn</t>
  </si>
  <si>
    <t>Do Nha-Châu Sơn - Phủ Lý - Hà Nam</t>
  </si>
  <si>
    <t>21/HSPT ngày 17/3/2016 TA tỉnh Hà Nam</t>
  </si>
  <si>
    <t>256/8.4.2016</t>
  </si>
  <si>
    <t>Án phí:20, phạt: 5.000</t>
  </si>
  <si>
    <t>71/QĐ-CCTHA ngày 18/4/2016</t>
  </si>
  <si>
    <t>07/DSST ngày18/7/2014 của TAND TP Phủ LÝ</t>
  </si>
  <si>
    <t>452/CĐ/28/8/2014</t>
  </si>
  <si>
    <t>31/3/206</t>
  </si>
  <si>
    <t>31-3-2016</t>
  </si>
  <si>
    <t>Nguyễn Văn Trung</t>
  </si>
  <si>
    <t>08/30-6-2016</t>
  </si>
  <si>
    <t>09/30-6-2016</t>
  </si>
  <si>
    <t>Nguyễn Tuấn Anh</t>
  </si>
  <si>
    <t>Tổ 7, Quang Trung, Phủ Lý , Hà Nam</t>
  </si>
  <si>
    <t>133/HSST ngày 14/11/2014 của TAND TP Phủ Lý</t>
  </si>
  <si>
    <t>179/CĐ/07/01/2015</t>
  </si>
  <si>
    <t>333/20-7-2015</t>
  </si>
  <si>
    <t>Tổ 6, Quang Trung, Phủ Lý , Hà Nam</t>
  </si>
  <si>
    <t>Tổ 4, Quang Trung, Phủ Lý , Hà Nam</t>
  </si>
  <si>
    <t>22/DSST ngay f28/8/2012 của TAND TP Nam Định</t>
  </si>
  <si>
    <t>141/CĐ/07/01/2013</t>
  </si>
  <si>
    <t>Án phí DDST = 24000</t>
  </si>
  <si>
    <t>305/20-7-2015</t>
  </si>
  <si>
    <t xml:space="preserve">Nguyễn Thị Nga </t>
  </si>
  <si>
    <t>Tổ 2, Quang Trung, Phủ Lý , Hà Nam</t>
  </si>
  <si>
    <t>42/HSST ngày 05/6/2013 của TAND TP Phủ Lý</t>
  </si>
  <si>
    <t>18/CĐ/28/10/2013</t>
  </si>
  <si>
    <t>307/20-7-2015</t>
  </si>
  <si>
    <t>Lê Quang Khanh</t>
  </si>
  <si>
    <t>Tổ12, Quang Trung, Phủ Lý , Hà Nam</t>
  </si>
  <si>
    <t>91/HSSTngày15/8/2014 của TAND TP Phủ Lý</t>
  </si>
  <si>
    <t>06/CĐ/01/10/2014</t>
  </si>
  <si>
    <t>332/20-7-2015</t>
  </si>
  <si>
    <t>Phạm Quang Tùng</t>
  </si>
  <si>
    <t>125/HSST ngày 30/1/0/2014 của TAND TP Phủ Lý</t>
  </si>
  <si>
    <t>131/CĐ/18/12/2014</t>
  </si>
  <si>
    <t>244/15-7-2015</t>
  </si>
  <si>
    <t>Nguyễn Văn Huy</t>
  </si>
  <si>
    <t>Thôn 4, xã Phủ Vân, Phủ Lý, Hà Nam</t>
  </si>
  <si>
    <t>Tống Hồng Ngọc</t>
  </si>
  <si>
    <t>Tổ 6, p Trần Hưng Đạo, Phủ Lý, Hà Nam</t>
  </si>
  <si>
    <t>132/CĐ/15-8-2005</t>
  </si>
  <si>
    <t>Án phí: 50; Phạt: 20.000</t>
  </si>
  <si>
    <t>423/0-/9-2015</t>
  </si>
  <si>
    <t>Phạt: 4.700</t>
  </si>
  <si>
    <t>Phạm Văn Hoành</t>
  </si>
  <si>
    <t>Nguyễn Đức Thái</t>
  </si>
  <si>
    <t>10/HSPT ngày 15/6/2012 của TAND tỉnh Hà Nam</t>
  </si>
  <si>
    <t>441/CĐ/20/8/2014</t>
  </si>
  <si>
    <t>Phạt = 5000</t>
  </si>
  <si>
    <t>325/20-7-2015</t>
  </si>
  <si>
    <t>Án phí = 200</t>
  </si>
  <si>
    <t xml:space="preserve">Lữ Văn Lành </t>
  </si>
  <si>
    <t>228/QĐPT ngày 13/9/2013 của TAND Tối Cao</t>
  </si>
  <si>
    <t>17/CĐ/01/10/2014</t>
  </si>
  <si>
    <t>Truy Thu = 27890</t>
  </si>
  <si>
    <t>302/20-7-2015</t>
  </si>
  <si>
    <t>Tổ dân phố Thá, Liêm Chính, Phủ Lý,Hà Nam</t>
  </si>
  <si>
    <t>Nguyễn Văn Đức+ An</t>
  </si>
  <si>
    <t>QĐ 03/20-8-2015 của TAND TP Phủ Lý</t>
  </si>
  <si>
    <t>Vũ Ngọc Sáng</t>
  </si>
  <si>
    <t>Tổ 7- Phường Lương Khánh Thiện, Phủ Lý, Hà Nam</t>
  </si>
  <si>
    <t>241/QDĐC ngày 25/5/2000 của TAND Tối cao</t>
  </si>
  <si>
    <t>133/CĐ/15/8/2005</t>
  </si>
  <si>
    <t>314/20-7-2015</t>
  </si>
  <si>
    <t>Vũ Trường An</t>
  </si>
  <si>
    <t>Tổ 12A, phường Hai Bà Trưng, Phủ Lý, Hà Nam</t>
  </si>
  <si>
    <t>Phạt = 20000</t>
  </si>
  <si>
    <t>Nguyễn Thị Bình</t>
  </si>
  <si>
    <t>163/HSPT/30-3-2016 của nTAND Tối cao</t>
  </si>
  <si>
    <t>94/18-7-2016</t>
  </si>
  <si>
    <t>23/8/2016</t>
  </si>
  <si>
    <t>11/26-8-2016</t>
  </si>
  <si>
    <t>Đỗ Minh Tiến</t>
  </si>
  <si>
    <t>95/18-7-2016</t>
  </si>
  <si>
    <t>10/26-8-2016</t>
  </si>
  <si>
    <t xml:space="preserve">Dương Văn Nguyện </t>
  </si>
  <si>
    <t>Nông Vụ, xã Đại Cương, Kim Bảng</t>
  </si>
  <si>
    <t xml:space="preserve">24/HSST ngày 21-4-2016 TA Ứng Hòa, T.P Hà Nội </t>
  </si>
  <si>
    <t>197/QĐCĐ/18-7-2016</t>
  </si>
  <si>
    <t>17/QĐ/03-8-2016</t>
  </si>
  <si>
    <t xml:space="preserve">Đinh Văn Dậu </t>
  </si>
  <si>
    <t>xóm 1, xã Thi Sơn, Kim Bảng</t>
  </si>
  <si>
    <t>26/HSST ngày 10-3-2016 của TA T.P Phủ Lý, Hà Nam</t>
  </si>
  <si>
    <t>159/QĐCĐ/24-5-2016</t>
  </si>
  <si>
    <t>Tiền phạt: 4.880</t>
  </si>
  <si>
    <t>19/QĐ/16-8-2016</t>
  </si>
  <si>
    <t>68/HSST ngày 27-11-2013 TA Kim Bảng</t>
  </si>
  <si>
    <t>30/HSST ngày 30-6-2015 TA huyện Kim Bảng</t>
  </si>
  <si>
    <t>53/HSST ngày 25-9-2015 TA huyện Kim Bảng</t>
  </si>
  <si>
    <t>13/DSPT ngày 17-11-2015 TA tỉnh Hà Nam</t>
  </si>
  <si>
    <t xml:space="preserve">01/HNGĐ-ST ngày 21-01-2016 TA huyện Kim Bảng </t>
  </si>
  <si>
    <t>Án phí : 3.200; 
tiền truy nộp: 61.000</t>
  </si>
  <si>
    <t>Nguyễn Thị Tâm</t>
  </si>
  <si>
    <t>Thôn Bình, Đồng Du, Bình Lục, Hà Nam</t>
  </si>
  <si>
    <t>Phạt: 3.986</t>
  </si>
  <si>
    <t>172/29.09.2015</t>
  </si>
  <si>
    <t xml:space="preserve">Phan Văn Hiển </t>
  </si>
  <si>
    <t>Thôn Điền, An Nội, Bình Lục, Hà Nam</t>
  </si>
  <si>
    <t>26/HNGĐ ngày 14.06.2013 TA Bình Lục, Hà Nam</t>
  </si>
  <si>
    <t>131/CĐ/21.06.2013</t>
  </si>
  <si>
    <t>Án phí: 1.222</t>
  </si>
  <si>
    <t>146/15.09.2015</t>
  </si>
  <si>
    <t>Xóm 4 Cát Lại, Bình Nghĩa, Bình Lục, Hà Nam</t>
  </si>
  <si>
    <t>36/2015/HSST ngày 31.08.2015 TA Bình Lục</t>
  </si>
  <si>
    <t>08/CĐ/12.10.2015</t>
  </si>
  <si>
    <t>Án phí: 200, Truy nộp SQ: 970</t>
  </si>
  <si>
    <t>186/21.10.2015</t>
  </si>
  <si>
    <t>1626/HSPT ngày 27.07.2000 TA Tối Cao TP Hà Nội</t>
  </si>
  <si>
    <t>116/CĐ/06.09.2006</t>
  </si>
  <si>
    <t>Án phí: 50, Truy thu: 330</t>
  </si>
  <si>
    <t>Mai Thanh Bình</t>
  </si>
  <si>
    <t>Thôn An Ninh, An Lão, Bình Lục, Hà Nam</t>
  </si>
  <si>
    <t>33/CĐ/04.04.2015</t>
  </si>
  <si>
    <t>Án phí: 600</t>
  </si>
  <si>
    <t>86/18.08.2015</t>
  </si>
  <si>
    <t>Trần Xuân Huy</t>
  </si>
  <si>
    <t>Thôn Vũ Xá, Tiêu Động, Bình Lục, Hà Nam</t>
  </si>
  <si>
    <t>80/HSST ngày 27/12/2013 TA. Thanh Liêm, Hà Nam</t>
  </si>
  <si>
    <t>76/CĐ/13.03.2014</t>
  </si>
  <si>
    <t>162/18.09.2015</t>
  </si>
  <si>
    <t>Hoàng Đức Mậu</t>
  </si>
  <si>
    <t>Thôn Đích, Tiêu Động, Bình Lục, Hà Nam</t>
  </si>
  <si>
    <t>03/HSST ngày 29/9/2011 TAND Bình Lục</t>
  </si>
  <si>
    <t>18/CĐ/03.11.2011</t>
  </si>
  <si>
    <t>Án phí: 710</t>
  </si>
  <si>
    <t>164/18.09.2015</t>
  </si>
  <si>
    <t>Án phí: 6.784; Truy thu: 136.683</t>
  </si>
  <si>
    <t>Phạt: 4.850</t>
  </si>
  <si>
    <t>Án phí: 200; Phạt: 5.000; Truy thu: 500</t>
  </si>
  <si>
    <t>34/CĐ/28/10/2013</t>
  </si>
  <si>
    <t>Án phí: 22.656</t>
  </si>
  <si>
    <t>13/CĐ/23/10/2013</t>
  </si>
  <si>
    <t>Phạt:14.300, án phí: 180</t>
  </si>
  <si>
    <t>Trả nợ: 454.417</t>
  </si>
  <si>
    <t>thôn 1, Phù Vân - Phủ Lý - Hà Nam</t>
  </si>
  <si>
    <t>toổ 1, phường Hai Bà Trưng - Phủ Lý - Hà Nam</t>
  </si>
  <si>
    <t>toổ 2, phường Trần Hưng Đạo - Phủ Lý - Hà Nam</t>
  </si>
  <si>
    <t>xóm 8, Liêm Chung, tp Phủ Lý, Hà Nam</t>
  </si>
  <si>
    <t>29/8/2016</t>
  </si>
  <si>
    <t>Hoàng Thiên Khá</t>
  </si>
  <si>
    <t>tổ 8, p Quang Trung, tp Phủ Lý, Hà Nam</t>
  </si>
  <si>
    <t>BA 66/HSST ngày 21/6/2016 của TA Phủ Lý</t>
  </si>
  <si>
    <t>395/CĐ/03.8.2016</t>
  </si>
  <si>
    <t>phạt: 3.500</t>
  </si>
  <si>
    <t>96/QĐ/29.8.2016</t>
  </si>
  <si>
    <t>Quyền Đình Sang</t>
  </si>
  <si>
    <t>thôn Tái, Đinh Xá, tp Phủ Lý, Hà Nam</t>
  </si>
  <si>
    <t>BA 222/HSST ngày 29/9/2015 của TA tp Phủ Lý</t>
  </si>
  <si>
    <t>321/CĐ/30.5.2016</t>
  </si>
  <si>
    <t>Truy thu: 5.000</t>
  </si>
  <si>
    <t>15/6/2016</t>
  </si>
  <si>
    <t>77.1/QĐ/15.6.2016</t>
  </si>
  <si>
    <t>Lê Thị Nhâm</t>
  </si>
  <si>
    <t>QĐ 04 ngày 31/8/2015 của TA phủ lý</t>
  </si>
  <si>
    <t>03/CĐ/07.10.2015</t>
  </si>
  <si>
    <t>Án phií: 4.300</t>
  </si>
  <si>
    <t>78/QĐ/05.7.2016</t>
  </si>
  <si>
    <t>Hoàng Văn Tuân</t>
  </si>
  <si>
    <t>p Thanh Tuyền, tp Phủ Lý, Hà Nam</t>
  </si>
  <si>
    <t>BA 02/HSST ngày 18.01.2016 của TA tp Phủ Lý</t>
  </si>
  <si>
    <t>231/CĐ/17.03.2016</t>
  </si>
  <si>
    <t>Án phí: 200; phạt: 4.000</t>
  </si>
  <si>
    <t>95.1/QĐ/08.08.2016</t>
  </si>
  <si>
    <t>Phạm Thùy Dương</t>
  </si>
  <si>
    <t>Bảo Lộc II, Thanh Châu, tp Phủ Lý, Hà Nam</t>
  </si>
  <si>
    <t>BA 138/HSST ngày 19.11.2014 của TA Phủ Lý</t>
  </si>
  <si>
    <t>173/05.01.2015</t>
  </si>
  <si>
    <t>13/QĐ/06.10.2015</t>
  </si>
  <si>
    <t>Đinh Hữu Đạt</t>
  </si>
  <si>
    <t>Hồng Phú, Thanh Châu, tp Phủ Lý, Hà Nam</t>
  </si>
  <si>
    <t>BA 11/HSST ngày 21/01/2016 của TA Phủ Lý</t>
  </si>
  <si>
    <t>216/04.03.2016</t>
  </si>
  <si>
    <t>29/6/2016</t>
  </si>
  <si>
    <t>83/QĐ/01.7.2016</t>
  </si>
  <si>
    <t>Nguyễn Viết Linh</t>
  </si>
  <si>
    <t>BA 77/HSPT ngày 18.11.2015 của Ta HÀ Nam</t>
  </si>
  <si>
    <t>96/14.12.2015</t>
  </si>
  <si>
    <t>85/QĐ/01.7.2016</t>
  </si>
  <si>
    <t>Hưng Đạo - Châu Sơn, tp Phủ Lý, Hà Nam</t>
  </si>
  <si>
    <t>Bùi Quốc Trường</t>
  </si>
  <si>
    <t>Châu Sơn, tp Phủ Lý, Hà Nam</t>
  </si>
  <si>
    <t>107/HSST ngày 21/8/2015 của TA Phủ Lý</t>
  </si>
  <si>
    <t>38/13.10.2015</t>
  </si>
  <si>
    <t>30/6/2016</t>
  </si>
  <si>
    <t>82/QĐ/01.7.2016</t>
  </si>
  <si>
    <t>Chu Hải Ninh</t>
  </si>
  <si>
    <t>BA 36/HSST/24.05.2016 của TA Phủ Lý</t>
  </si>
  <si>
    <t>339/13.6.2016</t>
  </si>
  <si>
    <t>84/QĐ/01.7.2016</t>
  </si>
  <si>
    <t>Lê Thị Khánh Vân-Anh</t>
  </si>
  <si>
    <t>BA 03/DSST ngày 10/9/2013 của TA Phủ Lý</t>
  </si>
  <si>
    <t>01/02.10.2013</t>
  </si>
  <si>
    <t>Trả nợ: 925.216</t>
  </si>
  <si>
    <t>16/8/2016</t>
  </si>
  <si>
    <t>88/QĐ/16.8.2016</t>
  </si>
  <si>
    <t>156/CĐ 04/11/2002</t>
  </si>
  <si>
    <t>Phạt: 19.683</t>
  </si>
  <si>
    <t>44-04/08/2015</t>
  </si>
  <si>
    <t>Thôn Cói, An Đổ, Bình Lục, Hà Nam</t>
  </si>
  <si>
    <t>Lê Thị Nên</t>
  </si>
  <si>
    <t>103/CĐ/27.07.2009</t>
  </si>
  <si>
    <t>119/11.09.2015</t>
  </si>
  <si>
    <t>Hợp Tác Xã La Sơn</t>
  </si>
  <si>
    <t>Xã La Sơn, Bình Lục, Hà Nam</t>
  </si>
  <si>
    <t>03/DSST ngày 14/08/2006 TA. Hà Nam</t>
  </si>
  <si>
    <t>12/01.10.2012</t>
  </si>
  <si>
    <t>82/18.08.2015</t>
  </si>
  <si>
    <t>Tiêu Hạ, Tiêu Động, Bình Lục, Hà Nam</t>
  </si>
  <si>
    <t>Ngô Trung Cương</t>
  </si>
  <si>
    <t>116/HSST ngày 20.04.2015 TA Bình Lục</t>
  </si>
  <si>
    <t>187/15.09.2015</t>
  </si>
  <si>
    <t>Án phí: 512</t>
  </si>
  <si>
    <t>160/18.09.2015</t>
  </si>
  <si>
    <t>Trần Văn Lâm</t>
  </si>
  <si>
    <t>Tiên Lý, Đồn Xá, Bình Lục, Hà Nam</t>
  </si>
  <si>
    <t>652/HSST ngày 05/12/2012 TA. Đống Đa, Tp HN</t>
  </si>
  <si>
    <t>85/03.04.2013</t>
  </si>
  <si>
    <t>Án Phí: 50, Phạt: 3.000</t>
  </si>
  <si>
    <t>156/17.09.2015</t>
  </si>
  <si>
    <t>Lê Đình Đông</t>
  </si>
  <si>
    <t>TK Bình Nam, Bình Mỹ, Bình Lục, Hà Nam</t>
  </si>
  <si>
    <t>01/DSST ngày 29/06/2011 TA Bình Lục</t>
  </si>
  <si>
    <t>123/CĐ/08.07.2011</t>
  </si>
  <si>
    <t>Án phí: 632</t>
  </si>
  <si>
    <t>125/11.09.2015</t>
  </si>
  <si>
    <t>03/DSST ngày 19/11/2010 TA Bình Lục</t>
  </si>
  <si>
    <t>31/CĐ/26.11.2010</t>
  </si>
  <si>
    <t>Án phí: 1.500</t>
  </si>
  <si>
    <t>126/11.09.2015</t>
  </si>
  <si>
    <t>Nguyễn Hữu Tâm</t>
  </si>
  <si>
    <t>TK Bình Thắng, Bình Mỹ, Bình Lục, Hà Nam</t>
  </si>
  <si>
    <t>28/HSST ngày 15/05/2012 TA. Hà Nam</t>
  </si>
  <si>
    <t>105/CĐ/31.05.2012</t>
  </si>
  <si>
    <t>184/30.09.2015</t>
  </si>
  <si>
    <t>05/DSST ngày 19/11/2010 TA Bình Lục</t>
  </si>
  <si>
    <t>33/CĐ/26.11.2010</t>
  </si>
  <si>
    <t>Án phí: 4.500</t>
  </si>
  <si>
    <t>130/11.09.2015</t>
  </si>
  <si>
    <t>06/DSST ngày 31/12/2010 TA Bình Lục</t>
  </si>
  <si>
    <t>56/CĐ/10.01.2011</t>
  </si>
  <si>
    <t>131/11.09.2015</t>
  </si>
  <si>
    <t>02/DSST ngày 19/11/2010 TA Bình Lục</t>
  </si>
  <si>
    <t>30/CĐ/26.11.2010</t>
  </si>
  <si>
    <t>Án phí: 3.881</t>
  </si>
  <si>
    <t>128/11.09.2015</t>
  </si>
  <si>
    <t>01/DSST ngày 19/11/2010 TA Bình Lục</t>
  </si>
  <si>
    <t>29/CĐ/26.11.2010</t>
  </si>
  <si>
    <t>Án phí: 5.400</t>
  </si>
  <si>
    <t>129/11.09.2015</t>
  </si>
  <si>
    <t>04/DSST ngày 19/11/2010 TA Bình Lục</t>
  </si>
  <si>
    <t>32/CĐ/26.11.2010</t>
  </si>
  <si>
    <t>Án phí: 2.744</t>
  </si>
  <si>
    <t>158/17.09.2015</t>
  </si>
  <si>
    <t>Trần Văn Mùi</t>
  </si>
  <si>
    <t>TK Bình Thuận, Bình Mỹ, Bình Lục, Hà Nam</t>
  </si>
  <si>
    <t>04/DSST ngày 13/12/2013 TA Bình Lục</t>
  </si>
  <si>
    <t>58/CĐ/10.02.2014</t>
  </si>
  <si>
    <t>Án phí: 18.040</t>
  </si>
  <si>
    <t>124/11.09.2015</t>
  </si>
  <si>
    <t>Phạm Văn Toản</t>
  </si>
  <si>
    <t>03/HSST ngày 11/03/2002 TA Bình Lục</t>
  </si>
  <si>
    <t xml:space="preserve">án phí chia tài sản:  lâm=10.379.400  thành=10.655.500                                                                </t>
  </si>
  <si>
    <t>105/HSST ngày 21/10/2013 TAND phủ lý</t>
  </si>
  <si>
    <t>114/CĐ/24,12,2013</t>
  </si>
  <si>
    <t>392/QĐ-CCTHA ngày 16/9/2015</t>
  </si>
  <si>
    <t>65/HSST ngày 02/7/2014 TAND PHủ Lý</t>
  </si>
  <si>
    <t>462/CĐ/05,9,2014</t>
  </si>
  <si>
    <t>Án phí DSST: 2457</t>
  </si>
  <si>
    <t>393/QĐ-CCTHA ngày 16/9/2015</t>
  </si>
  <si>
    <t>Bảo LộcII- Thanh Châu - Phủ Lý - Hà Nam</t>
  </si>
  <si>
    <t>09/HSST ngày 23/2/2001 TAND Hà Nam</t>
  </si>
  <si>
    <t>100/CĐ/10,4,2008</t>
  </si>
  <si>
    <t xml:space="preserve">Án phí:400, phat:50000, </t>
  </si>
  <si>
    <t>07.10.2015</t>
  </si>
  <si>
    <t>33/QĐ-CCTHA ngày 07/10/2015</t>
  </si>
  <si>
    <t>Án phí:380,phạt:50000</t>
  </si>
  <si>
    <t>72/HSST ngày 13/12/2006 TAND Ninh Bình</t>
  </si>
  <si>
    <t>132/CĐ/29,5,2009</t>
  </si>
  <si>
    <t>Phạt=9500</t>
  </si>
  <si>
    <t>06.10.2015</t>
  </si>
  <si>
    <t>26/QĐ-CCTHA ngày 06/10/2015</t>
  </si>
  <si>
    <t>48/HSPT ngày 17/9/2009 TAND HÀ Nam</t>
  </si>
  <si>
    <t>142/CĐ/04,5,2010</t>
  </si>
  <si>
    <t>29/QĐ-CCTHA ngày 07/10/2015</t>
  </si>
  <si>
    <t>2236/HSPT ngày 30/11/1999 TAND Tói cao</t>
  </si>
  <si>
    <t>136/CĐ/15,8,2005</t>
  </si>
  <si>
    <t>275/QĐ-CCTHA ngày 03/9/2015</t>
  </si>
  <si>
    <t>Đọ Xá- Thanh Châu - Phủ Lý - Hà Nam</t>
  </si>
  <si>
    <t>Ng.Tuấn Anh</t>
  </si>
  <si>
    <t>Bàu Cừu- Thanh Châu - Phủ Lý - Hà Nam</t>
  </si>
  <si>
    <t>06/DSPT ngày 27/3/2014 TAND HÀ Nam</t>
  </si>
  <si>
    <t>264/CĐ/22,4,2014</t>
  </si>
  <si>
    <t>16.9.2015</t>
  </si>
  <si>
    <t>391/QĐ-CCTHA ngày 16/9/2015</t>
  </si>
  <si>
    <t xml:space="preserve">Vũ Văn Cường </t>
  </si>
  <si>
    <t>839/DSST ngày 20/11/2008 TA Tối cao</t>
  </si>
  <si>
    <t>69/CĐ/03.06.2010</t>
  </si>
  <si>
    <t>Án phí: 5.760</t>
  </si>
  <si>
    <t>153/17.09.2015</t>
  </si>
  <si>
    <t>Vị Hạ, Trung Lương, Bình Lục, Hà Nam</t>
  </si>
  <si>
    <t>60/ HSST ngày 01/08/2007 TA TP Lào cai</t>
  </si>
  <si>
    <t>04/CĐ/28.09.2007</t>
  </si>
  <si>
    <t>151/17.09.2015</t>
  </si>
  <si>
    <t>40/HSST ngày 29/09/2014 TA Bình Lục</t>
  </si>
  <si>
    <t>18/CĐ/04.11.2014</t>
  </si>
  <si>
    <t>Phạt: 2.180</t>
  </si>
  <si>
    <t>150/17.09.2015</t>
  </si>
  <si>
    <t>Viện Kiểm Sát Bình Lục</t>
  </si>
  <si>
    <t>62/CĐ/12.05.2010</t>
  </si>
  <si>
    <t>Án phí: 4.477</t>
  </si>
  <si>
    <t>127/11.09.2015</t>
  </si>
  <si>
    <t>La Cầu, Mỹ Thọ, Bình Lục, Hà Nam</t>
  </si>
  <si>
    <t>Trần Thị Hiền</t>
  </si>
  <si>
    <t>Tổ 5, P.Trần Hưng Đạo, Phủ Lý, Hà Nam</t>
  </si>
  <si>
    <t>90/CĐ/28-12-2011</t>
  </si>
  <si>
    <t>Án phí: 170; Phạt: 20.000</t>
  </si>
  <si>
    <t>428/01-7-2015</t>
  </si>
  <si>
    <t>Nguyễn Đức Hoa</t>
  </si>
  <si>
    <t>Tổ 1, P.Trần Hưng Đạo, Phủ Lý, Hà Nam</t>
  </si>
  <si>
    <t>251/CĐ/21-5-2013</t>
  </si>
  <si>
    <t>Án phí: 12.320</t>
  </si>
  <si>
    <t>254/01-7-2015</t>
  </si>
  <si>
    <t>Đào Thị Tháp</t>
  </si>
  <si>
    <t>Tổ 8, P.Trần Hưng Đao, Phủ Lý, Hà Nam</t>
  </si>
  <si>
    <t>188/CĐ/20-12-2004</t>
  </si>
  <si>
    <t>425/03-7-2015</t>
  </si>
  <si>
    <t>Lê Việt Hùng</t>
  </si>
  <si>
    <t>241/CĐ/05-9-2006</t>
  </si>
  <si>
    <t>427/06-7-2015</t>
  </si>
  <si>
    <t>Triệu Quốc An</t>
  </si>
  <si>
    <t>Tổ 7, P.Hai Bà Trưng, Phủ Lý, Hà Nam</t>
  </si>
  <si>
    <t>54/CĐ/31-12-2007</t>
  </si>
  <si>
    <t>Án phí: 100; Phạt: 25.000</t>
  </si>
  <si>
    <t>13/7/2015</t>
  </si>
  <si>
    <t>433/13-7-2015</t>
  </si>
  <si>
    <t>Nguyễn Hải Cường</t>
  </si>
  <si>
    <t>Tổ 1, P.Hai Bà Trưng, Phủ Lý, Hà Nam</t>
  </si>
  <si>
    <t>103/CĐ/18-12-2013</t>
  </si>
  <si>
    <t>Án phí: 4.126</t>
  </si>
  <si>
    <t>432/06-7-2015</t>
  </si>
  <si>
    <t>Nguyễn Thị Thúy Hiền</t>
  </si>
  <si>
    <t>Tổ 17, P.Hai Bà Trưng, Phủ Lý, Hà Nam</t>
  </si>
  <si>
    <t>100/CĐ/18-12-2013</t>
  </si>
  <si>
    <t>Án phí: 32.154</t>
  </si>
  <si>
    <t>431/20-7-2015</t>
  </si>
  <si>
    <t>297/CĐ/22-7-2011</t>
  </si>
  <si>
    <t>Phạt: 19.370</t>
  </si>
  <si>
    <t>255/01-7-2015</t>
  </si>
  <si>
    <t>Chu Đức Cường</t>
  </si>
  <si>
    <t>Tổ 5, P.Hai Bà Trưng, Phủ Lý, Hà Nam</t>
  </si>
  <si>
    <t>395/CĐ/05-8-2014</t>
  </si>
  <si>
    <t>430/10-8-2015</t>
  </si>
  <si>
    <t>148/CĐ/30-8-2005</t>
  </si>
  <si>
    <t>Án phí: 50; Truy thu: 21.100</t>
  </si>
  <si>
    <t>429/01-7-2015</t>
  </si>
  <si>
    <t>Nguyễn Đình Trọng</t>
  </si>
  <si>
    <t>Thôn văn Lâm, xã Liêm Tiết, Phủ Lý, hà Nam</t>
  </si>
  <si>
    <t>197/CĐ/26-01-2015</t>
  </si>
  <si>
    <t>03/01-9-2015</t>
  </si>
  <si>
    <t>47/CĐ/8-7-2014</t>
  </si>
  <si>
    <t>42/CĐ/27-5-2015</t>
  </si>
  <si>
    <t>41/CĐ/27-5-2015</t>
  </si>
  <si>
    <t>06/CĐ/ 07-10-2014</t>
  </si>
  <si>
    <t>15/2014/HSST ngày 21/8/2014 TAND Hà Nam;
 BA 167/HSPT ngày 31/3/2016 TAND cấp cao tại Hà Nội</t>
  </si>
  <si>
    <t>BA 27/2015/HSST ngày 28/9/2015 TAND tỉnh Hà Nam;
 QĐ ĐCXXPT 105/2016/HSPT ngày 30/3/2016 của TAND cấp cao tại Hà nội</t>
  </si>
  <si>
    <t>68/CĐ/06-5-2016</t>
  </si>
  <si>
    <t>38/2007HSST ngày 24,25/9/2007 TAND Hà Nam</t>
  </si>
  <si>
    <t>07/2015/HSST ngày 25/4/2014 TAND Hà Nam</t>
  </si>
  <si>
    <t>36/14/10/2015</t>
  </si>
  <si>
    <t>Lê Hồng Phong, Phủ Lý, Hà Nam</t>
  </si>
  <si>
    <t>11/21/7/2015</t>
  </si>
  <si>
    <t>18/28/8/2015</t>
  </si>
  <si>
    <t>17/28/8/2015</t>
  </si>
  <si>
    <t>Nguyễn Thị Lan</t>
  </si>
  <si>
    <t>Phạt: 3.000</t>
  </si>
  <si>
    <t>Án phí: 400</t>
  </si>
  <si>
    <t>Trần Văn Hưng</t>
  </si>
  <si>
    <t>Án phí: 50;  tiền phạt: 5.000</t>
  </si>
  <si>
    <t>26/QĐ/13-7-2015</t>
  </si>
  <si>
    <t>149/QĐCĐ/06-5-2015</t>
  </si>
  <si>
    <t>32/QĐ/13-7-2015</t>
  </si>
  <si>
    <t xml:space="preserve">Đinh Quang Dũng </t>
  </si>
  <si>
    <t>04,01/HSST ngày 27-10-2014 TA Từ Sơn, Bắc Ninh</t>
  </si>
  <si>
    <t>111/QĐCĐ/10-02-2015</t>
  </si>
  <si>
    <t>02/HNGĐ - PT/24.02.2014 của TA Hà nam</t>
  </si>
  <si>
    <t>Lại Văn Hương</t>
  </si>
  <si>
    <t>66/HSST/31.7.2013 của TA Phủ lý</t>
  </si>
  <si>
    <t>12/CĐ/23.10.2013</t>
  </si>
  <si>
    <t>370/23/9/2015</t>
  </si>
  <si>
    <t>Phạm Thị Kim Anh</t>
  </si>
  <si>
    <t>01/KDTM - ST/13.9.2012 của TA Phủ lý</t>
  </si>
  <si>
    <t>36/CĐ/23.10.2012</t>
  </si>
  <si>
    <t>371/23/9/2015</t>
  </si>
  <si>
    <t>Đinh Hữu Hồng</t>
  </si>
  <si>
    <t>136/HSPT/11.3.2013 của TA TP Hồ Chi Minh</t>
  </si>
  <si>
    <t>51/CĐ/07.11.2013</t>
  </si>
  <si>
    <t>Tiền phạt: 4.800</t>
  </si>
  <si>
    <t>367/18/9/2015</t>
  </si>
  <si>
    <t>Phạm Thị Vẻ</t>
  </si>
  <si>
    <t>239/CĐ/08.4.2014</t>
  </si>
  <si>
    <t>Án phí: 326</t>
  </si>
  <si>
    <t>364/18.9.2015</t>
  </si>
  <si>
    <t>Phạm Thị Nhung</t>
  </si>
  <si>
    <t>Phạm Thị Tuyết</t>
  </si>
  <si>
    <t>Lê Thị Nhạn</t>
  </si>
  <si>
    <t>16/LHPT/17/8/2005 của TA Hà Nam</t>
  </si>
  <si>
    <t>27/CĐ/25.10.2010</t>
  </si>
  <si>
    <t>355/03.9.2015</t>
  </si>
  <si>
    <t>Phạm Văn Giáp</t>
  </si>
  <si>
    <t>Nguyễn Văn Nhì</t>
  </si>
  <si>
    <t>Tiền truy nộp: 4.700</t>
  </si>
  <si>
    <t>68/QĐ/31-7-2015</t>
  </si>
  <si>
    <t xml:space="preserve">Đào Văn Dương </t>
  </si>
  <si>
    <t>402/HSST ngày 24-9-2011 TA TP Hà Nội</t>
  </si>
  <si>
    <t>55/QĐCĐ/21-11-2011</t>
  </si>
  <si>
    <t>72/QĐ/14-8-2015</t>
  </si>
  <si>
    <t>Nguyễn Hồng Hân</t>
  </si>
  <si>
    <t>589/HSPT ngày 06-8-1992 TA Tối Cao</t>
  </si>
  <si>
    <t>75/QĐCĐ/06-12-1999</t>
  </si>
  <si>
    <t>Án phí HSPT :17.515</t>
  </si>
  <si>
    <t>69/QĐ/31-7-2015</t>
  </si>
  <si>
    <t xml:space="preserve">Vũ Văn Hiền </t>
  </si>
  <si>
    <t>Thị trấn Quế, Kim Bảng, Hà Nam</t>
  </si>
  <si>
    <t>15/DSPT ngày 21-11-2014 TA Hà Nam</t>
  </si>
  <si>
    <t>64/QĐCĐ/18-12-2014</t>
  </si>
  <si>
    <t>Án phí DSST: 4.550</t>
  </si>
  <si>
    <t>64/QĐ/31-7-2015</t>
  </si>
  <si>
    <t>07/DSST ngày 30-12-2014 TA Kim Bảng</t>
  </si>
  <si>
    <t>101/QĐCĐ/04-02-2015</t>
  </si>
  <si>
    <t>Án phí DSST: 25.635</t>
  </si>
  <si>
    <t>65/QĐ/31-7-2015</t>
  </si>
  <si>
    <t>Thôn Thá, Liêm Chính, Phủ Lý, Hà Nam</t>
  </si>
  <si>
    <t>09/HSST 24/6/2014 của TAND Hà Nam</t>
  </si>
  <si>
    <t>09/20/7/2015</t>
  </si>
  <si>
    <t>Án phí HSST: 400</t>
  </si>
  <si>
    <t>28/7/2015</t>
  </si>
  <si>
    <t>02/13-7-2015</t>
  </si>
  <si>
    <t>14/7/2015</t>
  </si>
  <si>
    <t>05/16-7-2015</t>
  </si>
  <si>
    <t>03/11-3-2016</t>
  </si>
  <si>
    <t>Án phí HSST: 200</t>
  </si>
  <si>
    <t>190/CĐ/27/7/2015</t>
  </si>
  <si>
    <t>Án phí : 100, phạt : 3.000</t>
  </si>
  <si>
    <t>54-29/1/2016</t>
  </si>
  <si>
    <t>32/HSST ngày 30/09/2013 TA Trấn Yên, Yên Bái</t>
  </si>
  <si>
    <t>191/CĐ/27/07/2015</t>
  </si>
  <si>
    <t>Án phí : 883</t>
  </si>
  <si>
    <t>93/CĐ/01.04.2016</t>
  </si>
  <si>
    <t>Phạt: 400</t>
  </si>
  <si>
    <t>189/24.06.2016</t>
  </si>
  <si>
    <t>734/HSPT/19.11.2013 của TA TP Hồ Chí Minh</t>
  </si>
  <si>
    <t>121/CĐ/28.11.2014</t>
  </si>
  <si>
    <t>05/06.10.2015</t>
  </si>
  <si>
    <t>Thanh tuyền, Phủ lý, Hà Nam</t>
  </si>
  <si>
    <t>Nguyễn Văn Dũng</t>
  </si>
  <si>
    <t>217/HSPT/26.8.2013 của TA Tối cao</t>
  </si>
  <si>
    <t>217/CĐ/26.8.2013</t>
  </si>
  <si>
    <t>07/06.10.2015</t>
  </si>
  <si>
    <t>Hoàng Văn Huyên</t>
  </si>
  <si>
    <t>11/HSST/03.6.2014 của TA Mỹ lộc, Nam định</t>
  </si>
  <si>
    <t>33/CĐ/08.10.2014</t>
  </si>
  <si>
    <t>25/9/2015</t>
  </si>
  <si>
    <t>375/28.9.2015</t>
  </si>
  <si>
    <t>103/HSST/11.8.2015 của TA Phủ lý</t>
  </si>
  <si>
    <t>483/CĐ/14.9.2015</t>
  </si>
  <si>
    <t>376/28.9.2015</t>
  </si>
  <si>
    <t>Cty Cao Đường Phú</t>
  </si>
  <si>
    <t>Liêm tuyền, Phủ lý, Hà Nam</t>
  </si>
  <si>
    <t>02/KDTM - PT/29.7.2014 của TA Hà Nam</t>
  </si>
  <si>
    <t>32/CĐ/08.10.2014</t>
  </si>
  <si>
    <t xml:space="preserve">Tiền phạt : 4.700 </t>
  </si>
  <si>
    <t>Trần Thị Thùy</t>
  </si>
  <si>
    <t>1253/HSPT ngày 27-8-2003 TA Tối Cao, TP HCM</t>
  </si>
  <si>
    <t>104/QĐCĐ/03-7-2008</t>
  </si>
  <si>
    <t xml:space="preserve">Án phí : 50;  tiền phạt : 20.000 </t>
  </si>
  <si>
    <t>25/QĐ/08-7-2015</t>
  </si>
  <si>
    <t xml:space="preserve">Vũ Thị Tú </t>
  </si>
  <si>
    <t>01/DSST ngày 27-5-2015 TA Kim Bảng</t>
  </si>
  <si>
    <t>171/QĐCĐ/03-7-2015</t>
  </si>
  <si>
    <t xml:space="preserve">Án phí DSST: 3.444 </t>
  </si>
  <si>
    <t>30/QĐ/08-7-2015</t>
  </si>
  <si>
    <t>Xã Thi Sơn, Kim Bảng, Hà Nam</t>
  </si>
  <si>
    <t xml:space="preserve">Nguyễn Văn Đông </t>
  </si>
  <si>
    <t>03/HSST ngày 13-01-2012 TA Kim Bảng</t>
  </si>
  <si>
    <t>117/QĐCĐ/27-02-2012</t>
  </si>
  <si>
    <t>55-29/1/2016</t>
  </si>
  <si>
    <t>Nguyễn Thị Hằng</t>
  </si>
  <si>
    <t>97/HSST ngày 20/01/2000 TAHà Nội</t>
  </si>
  <si>
    <t>220/CĐ/07/09/2015</t>
  </si>
  <si>
    <t>Án phí : 50, phạt : 20.000</t>
  </si>
  <si>
    <t>64-18/3/2016</t>
  </si>
  <si>
    <t>Hoàng Phát Đạt</t>
  </si>
  <si>
    <t>28/HSST ngày 29/03/2010 TA Ứng Hòa, Hà Nội</t>
  </si>
  <si>
    <t>226/CĐ/09/09/2015</t>
  </si>
  <si>
    <t>Án phí: 1877</t>
  </si>
  <si>
    <t>74-21/09/2015</t>
  </si>
  <si>
    <t>Trần Văn Mơ</t>
  </si>
  <si>
    <t>89/HSPT ngày 13/11/2014 TA Hà Nam</t>
  </si>
  <si>
    <t>225/CĐ/08/09/2015</t>
  </si>
  <si>
    <t>Tân Hưng, Công Lý, Lý Nhân, Hà Nam</t>
  </si>
  <si>
    <t>thôn Ngò, Đức Lý, Lý Nhân, Hà Nam</t>
  </si>
  <si>
    <t>Khu phố II, Vĩnh Trụ, Lý Nhân, Hà Nam</t>
  </si>
  <si>
    <t>xóm 3, Vĩnh Trụ, Lý Nhân, Hà Nam</t>
  </si>
  <si>
    <t>xóm 5, Vĩnh Trụ, Lý Nhân, Hà Nam</t>
  </si>
  <si>
    <t>Xóm 18, chính Lý, Lý Nhân, Hà Nam</t>
  </si>
  <si>
    <t>Xóm 1, Chính Lý, Lý Nhân, Hà Nam</t>
  </si>
  <si>
    <t>An Lạng,Văn lý, Lý Nhân, Hà Nam</t>
  </si>
  <si>
    <t>Phú Đa, Công Lý, Lý Nhân, Hà Nam</t>
  </si>
  <si>
    <t>Xóm 3, Nhân Khang, Lý Nhân, Hà Nam</t>
  </si>
  <si>
    <t>Quan Trung, Văn Lý, Lý Nhân, Hà Nam</t>
  </si>
  <si>
    <t>Xóm 13, Phú Phúc, Lý Nhân, Hà Nam</t>
  </si>
  <si>
    <t>Xóm 13, Hòa Hậu, Lý Nhân, Hà Nam</t>
  </si>
  <si>
    <t>Xóm 12, Hòa Hậu, Lý Nhân, Hà Nam</t>
  </si>
  <si>
    <t>Xóm 15, Hòa Hậu, Lý Nhân, Hà Nam</t>
  </si>
  <si>
    <t>Xóm 16, Hòa Hậu, Lý Nhân, Hà Nam</t>
  </si>
  <si>
    <t>Xóm 6, Hòa Hậu, Lý Nhân, Hà Nam</t>
  </si>
  <si>
    <t>Xóm 17, Hòa Hậu, Lý Nhân, Hà Nam</t>
  </si>
  <si>
    <t>xóm 6, Xuân Khê, Lý Nhân, Hà Nam</t>
  </si>
  <si>
    <t>Xóm 21, Hòa Hậu, Lý Nhân, Hà Nam</t>
  </si>
  <si>
    <t>Nam xá, Nhân Nghĩa, Lý Nhân, Hà Nam</t>
  </si>
  <si>
    <t>Quang ốc, Bắc Lý, Lý Nhân, Hà Nam</t>
  </si>
  <si>
    <t>Quan Nhân, Đạo Lý, Lý Nhân, Hà Nam</t>
  </si>
  <si>
    <t>Xóm 3, Tiến Thắng, Lý Nhân, Hà Nam</t>
  </si>
  <si>
    <t>Xóm 5, Tiến Thắng, Lý Nhân, Hà Nam</t>
  </si>
  <si>
    <t>Xóm 6, Tiến Thắng, Lý Nhân, Hà Nam</t>
  </si>
  <si>
    <t>Như Trác, Nhân Đạo, Lý Nhân, Hà Nam</t>
  </si>
  <si>
    <t>Quang Ốc, Bắc Lý, Lý Nhân, Hà Nam</t>
  </si>
  <si>
    <t>Tú Yên, Bắc Lý, Lý Nhân, Hà Nam</t>
  </si>
  <si>
    <t>Thôn Chương, Bắc Lý, Lý Nhân, Hà Nam</t>
  </si>
  <si>
    <t>Phú Cốc, Phú Phúc, Lý Nhân, Hà Nam</t>
  </si>
  <si>
    <t>Xóm 11, Phú Phúc, Lý Nhân, Hà Nam</t>
  </si>
  <si>
    <t>Thôn 6, Nhân Mỹ, Lý Nhân, Hà Nam</t>
  </si>
  <si>
    <t>Thượng Vỹ, Nhân Chính, Lý Nhân, Hà Nam</t>
  </si>
  <si>
    <t>Hạ Vỹ , Nhân Chính, Lý Nhân, Hà Nam</t>
  </si>
  <si>
    <t>Xóm 1b, Xuân Khê, Lý Nhân, Hà Nam</t>
  </si>
  <si>
    <t>Xóm 7, Xuân Khê, Lý Nhân, Hà Nam</t>
  </si>
  <si>
    <t>Xóm 4, Xuân Khê, Lý Nhân, Hà Nam</t>
  </si>
  <si>
    <t>Xóm 2b, Xuân Khê, Lý Nhân, Hà Nam</t>
  </si>
  <si>
    <t>Xóm 03, Xuân Khê, Lý Nhân, Hà Nam</t>
  </si>
  <si>
    <t>Xóm 5, Xuân Khê, Lý Nhân, Hà Nam</t>
  </si>
  <si>
    <t>Xóm 6, Xuân Khê, Lý Nhân, Hà Nam</t>
  </si>
  <si>
    <t>Nhân Tiến, Tiến Thắng, Lý Nhân, Hà Nam</t>
  </si>
  <si>
    <t>Xóm Đòng, Nhân Thịnh, Lý Nhân, Hà Nam</t>
  </si>
  <si>
    <t>Xóm Đốc, Nhân Thịnh, Lý Nhân, Hà Nam</t>
  </si>
  <si>
    <t>xóm 19, Hòa Hậu, Lý Nhân, Hà Nam</t>
  </si>
  <si>
    <t>xóm 5, tiến Thắng, Lý Nhân, Hà Nam</t>
  </si>
  <si>
    <t>Thôn Nội I, Nhân Thịnh, Lý Nhân, Hà Nam</t>
  </si>
  <si>
    <t>Đội Xuyên, Nhân Đạo, Lý Nhân, Hà Nam</t>
  </si>
  <si>
    <t>11/HSST ngày 21/4/2015 TA Hà Nam</t>
  </si>
  <si>
    <t>28/HSPT/ ngày 22/4/14TAND Hà Nam</t>
  </si>
  <si>
    <t>Trương Văn Thiên</t>
  </si>
  <si>
    <t>132/CĐ/29/02/2016</t>
  </si>
  <si>
    <t>04/HSST ngày 20/01/2014 Ta Lý Nhân</t>
  </si>
  <si>
    <t>Nguyễn Văn Quê</t>
  </si>
  <si>
    <t>thôn 4, Nhân Mỹ, Lý Nhân, Hà Nam</t>
  </si>
  <si>
    <t>71/HSPT ngày20/10/2015 TA tỉnh Hà Nam</t>
  </si>
  <si>
    <t>58/CĐ/02/11/2015</t>
  </si>
  <si>
    <t>Phạt+ án phí : 5,400</t>
  </si>
  <si>
    <t>74-05/04/2016</t>
  </si>
  <si>
    <t>26/HSST ngày 25/03/1999 TA tỉnh Lạng Sơn</t>
  </si>
  <si>
    <t xml:space="preserve">  phạt =4978</t>
  </si>
  <si>
    <t>67/HSST ngày 19/11/2015 TA Lý Nhân</t>
  </si>
  <si>
    <t>358/07.9.2015</t>
  </si>
  <si>
    <t>Nguyễn Văn Vĩnh</t>
  </si>
  <si>
    <t>Trịnh xá, Phủ lý, Hà Nam</t>
  </si>
  <si>
    <t>84/HSST/07.6.2013 của TA Ninh Bình</t>
  </si>
  <si>
    <t>330/26.5.2015</t>
  </si>
  <si>
    <t>249/31.7.2015</t>
  </si>
  <si>
    <t>Trần Đình Lập</t>
  </si>
  <si>
    <t>141/HSST/28.11.2014 của TA Phủ lý</t>
  </si>
  <si>
    <t>156/CĐ/05.01.2015</t>
  </si>
  <si>
    <t>Phạt: 4.250</t>
  </si>
  <si>
    <t>01/02.10.2015</t>
  </si>
  <si>
    <t>Thái Hòa-Châu Sơn - Phủ Lý - Hà Nam</t>
  </si>
  <si>
    <t>26/2011/HSST ngày 21/8/2011 TAND huyện Thanh Liêm - Hà Nam</t>
  </si>
  <si>
    <t>230/CĐ/12.7.2012</t>
  </si>
  <si>
    <t>Án phí DSST: 5000; Sung quỹ: 115.109</t>
  </si>
  <si>
    <t>04.9.2015</t>
  </si>
  <si>
    <t>Thượng Hòa- Châu Sơn - Phủ Lý - Hà Nam</t>
  </si>
  <si>
    <t>15/2004/HSST ngày 26/6/2009 TAND Hà Nam</t>
  </si>
  <si>
    <t>172/CĐ/06.8.2009</t>
  </si>
  <si>
    <t>290/QĐ-CCTHA ngày 04/9/2015</t>
  </si>
  <si>
    <t>Án phí: 50, tiền phạt 5000</t>
  </si>
  <si>
    <t>Lê Lợi- Châu  Sơn - Phủ Lý - Hà Nam</t>
  </si>
  <si>
    <t>179/CĐ/30.3.2012</t>
  </si>
  <si>
    <t>Án phí HSST: 200; phat: 3000</t>
  </si>
  <si>
    <t>03.9.2015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</si>
  <si>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(Từ ngày…..tháng…..năm…..)</t>
    </r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</si>
  <si>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</si>
  <si>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</si>
  <si>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</si>
  <si>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 xml:space="preserve">214HSPT/29/10/2001của TAND Tối cao </t>
  </si>
  <si>
    <t>04/CĐ/4-2-2002</t>
  </si>
  <si>
    <t>Án phí: 10, phạt: 5.000</t>
  </si>
  <si>
    <t>31/10-9-2015</t>
  </si>
  <si>
    <t>Lê thị Phúc</t>
  </si>
  <si>
    <t>29/21-4-2003</t>
  </si>
  <si>
    <t>Án phí: 50, phạt: 5.000</t>
  </si>
  <si>
    <t>20/3-9-2015</t>
  </si>
  <si>
    <t>55/HSST ngày 17/10/2011 TA Hà Nam</t>
  </si>
  <si>
    <t>15/CĐ/28.10.2011</t>
  </si>
  <si>
    <t>59/05.08.2015</t>
  </si>
  <si>
    <t xml:space="preserve">Cao Văn Xuân </t>
  </si>
  <si>
    <t>Thôn Bồ Xá, Đồn Xá, Bình Lục, Hà Nam</t>
  </si>
  <si>
    <t>02/HNGĐ ngày 28.05.2015 TA Bình Lục</t>
  </si>
  <si>
    <t>152/CĐ/03.07.2015</t>
  </si>
  <si>
    <t>Án phi: 3.377</t>
  </si>
  <si>
    <t xml:space="preserve">Phạm Văn Bình </t>
  </si>
  <si>
    <t>Thôn An Đổ, An Đổ, Bình Lục, Hà Nam</t>
  </si>
  <si>
    <t>28/HSST ngày 12.06.2014 TA Vụ Bản Nam Định</t>
  </si>
  <si>
    <t>155/CĐ/03.07.2015</t>
  </si>
  <si>
    <t>phạt: 3.000</t>
  </si>
  <si>
    <t>60/05.08.2015</t>
  </si>
  <si>
    <t>Lê Trọng Tấn</t>
  </si>
  <si>
    <t>825/HSPT ngày 13.09.2012 TA Tối Cao TPHCM</t>
  </si>
  <si>
    <t>185/CĐ/08.09.2015</t>
  </si>
  <si>
    <t>Án phí: 200, Phạt: 20.000</t>
  </si>
  <si>
    <t>135/15.09.2015</t>
  </si>
  <si>
    <t>229/HSST ngày 16.09.1994 TA TP HCM</t>
  </si>
  <si>
    <t>182/CĐ/03.09.2015</t>
  </si>
  <si>
    <t>169/29.09.2015</t>
  </si>
  <si>
    <t>Nguyễn Văn Hiển</t>
  </si>
  <si>
    <t>Mai Động, Trung Lương, Bình Lục, Hà Nam</t>
  </si>
  <si>
    <t>32/HSST ngày 12.08.2015 TA Bình Lục</t>
  </si>
  <si>
    <t>195/CĐ/21.09.2015</t>
  </si>
  <si>
    <t>Án phí: 2.299</t>
  </si>
  <si>
    <t>174/29.09.2015</t>
  </si>
  <si>
    <t>Hàn Mạc, Hưng Công, Bình Lục, Hà Nam</t>
  </si>
  <si>
    <t>Trần Văn Dũng</t>
  </si>
  <si>
    <t>Xóm 6, Hưng Công, Bình Lục, Hà Nam</t>
  </si>
  <si>
    <t>09/DSST ngày 22/05/2003 TA Hà Nam</t>
  </si>
  <si>
    <t>64/CĐ/26-9-2003</t>
  </si>
  <si>
    <t>Án phí: 1.011</t>
  </si>
  <si>
    <t>113/07.09.2015</t>
  </si>
  <si>
    <t>Ngô Đình Hòa</t>
  </si>
  <si>
    <t>Nhân Trai, Hưng Công, Bình Lục, Hà Nam</t>
  </si>
  <si>
    <t>30/HSST ngày 27/09/2010 TA Bình Lục</t>
  </si>
  <si>
    <t>21/CĐ/01-11-2010</t>
  </si>
  <si>
    <t>109/07.09.2015</t>
  </si>
  <si>
    <t xml:space="preserve">Trần Văn Bái </t>
  </si>
  <si>
    <t>Xóm 5, Hưng Công, Bình Lục, Hà Nam</t>
  </si>
  <si>
    <t>82/HSST ngày 07/12/2009 TA Quận Hoàng Mai</t>
  </si>
  <si>
    <t>04/CĐ/23-09-2010</t>
  </si>
  <si>
    <t>112/07.09.2015</t>
  </si>
  <si>
    <t>Nguyễn Bá Hiện</t>
  </si>
  <si>
    <t>107/CĐ/13-09-2010</t>
  </si>
  <si>
    <t>114/07.09.2015</t>
  </si>
  <si>
    <t>Phạm Thị Tý</t>
  </si>
  <si>
    <t>08/DSST ngày 18/07/2006 TA Bình Lục</t>
  </si>
  <si>
    <t>120/CĐ/12-09-2006</t>
  </si>
  <si>
    <t>Án phí: 1.529</t>
  </si>
  <si>
    <t>111/07.09.2015</t>
  </si>
  <si>
    <t xml:space="preserve">Nguyễn Đình Chương </t>
  </si>
  <si>
    <t>Thôn Bùi, Hưng Công, Bình Lục, Hà Nam</t>
  </si>
  <si>
    <t>Vũ Thị Tuyết</t>
  </si>
  <si>
    <t>xóm 8, Cát Lại, Bình Nghĩa, Bình Lục</t>
  </si>
  <si>
    <t>Trần Bá Vương</t>
  </si>
  <si>
    <t>Phạm Công Toàn</t>
  </si>
  <si>
    <t>99/CĐ/24-12-2003</t>
  </si>
  <si>
    <t>Phạt: 4.600</t>
  </si>
  <si>
    <t>24/01.07.2015</t>
  </si>
  <si>
    <t>46/ CĐ/25-01-2013</t>
  </si>
  <si>
    <t>Án phí: 400, Phạt 3.000</t>
  </si>
  <si>
    <t>26/01.07.2015</t>
  </si>
  <si>
    <t>Lê Huy Hà</t>
  </si>
  <si>
    <t>172/CĐ/03-09-2013</t>
  </si>
  <si>
    <t>Án phí: 200, Phạt 2.000</t>
  </si>
  <si>
    <t>27/01.07.2015</t>
  </si>
  <si>
    <t>01/CĐ/07-10-2015</t>
  </si>
  <si>
    <t>53/03-02-2016</t>
  </si>
  <si>
    <t>Bùi Đình Chi + Bằng</t>
  </si>
  <si>
    <t>Mễ Nội, Liêm Chính, Phủ Lý, Hà Nam</t>
  </si>
  <si>
    <t>08/DSST/27-11-2015 của TAND TP Phủ Lý</t>
  </si>
  <si>
    <t>149/CĐ/20-01-2016</t>
  </si>
  <si>
    <t>Án phí  = 11000</t>
  </si>
  <si>
    <t>25-01-2016</t>
  </si>
  <si>
    <t>Đội 11, Ngọc Lũ, Bình Lục, Hà Nam</t>
  </si>
  <si>
    <t>29/CĐ/26-11-1999</t>
  </si>
  <si>
    <t>Án phí: 13.865</t>
  </si>
  <si>
    <t>41/01.07.2015</t>
  </si>
  <si>
    <t>66/CĐ/23-03-2012</t>
  </si>
  <si>
    <t>40/01.07.2015</t>
  </si>
  <si>
    <t>Trần Đình Thắng</t>
  </si>
  <si>
    <t>380/HSPT ngày 29.09.1999 TA Tối Cao</t>
  </si>
  <si>
    <t>34/CĐ/20.12.1999</t>
  </si>
  <si>
    <t>Đào văn Tuyến</t>
  </si>
  <si>
    <t>13/HSST ngày 05/5/1999 của TAND TP Phủ Lý</t>
  </si>
  <si>
    <t>82/CĐ/09/6/1999</t>
  </si>
  <si>
    <t>Phạt  = 20000</t>
  </si>
  <si>
    <t>315/20-7-2015</t>
  </si>
  <si>
    <t>Tổ 5- Phường Lương Khánh Thiện, Phủ Lý, Hà Nam</t>
  </si>
  <si>
    <t>Tổ 3- Phường Lương Khánh Thiện, Phủ Lý, Hà Nam</t>
  </si>
  <si>
    <t>03/HSST ngày 13.01.2009 TA Bình Lục</t>
  </si>
  <si>
    <t>54/CĐ/19.02.2009</t>
  </si>
  <si>
    <t>33/01.07.2015</t>
  </si>
  <si>
    <t xml:space="preserve">Trần Văn Vinh </t>
  </si>
  <si>
    <t>14/HSST ngày 14.08.2001 TA Bình Lục</t>
  </si>
  <si>
    <t>84/CĐ/27.09.2001</t>
  </si>
  <si>
    <t>29/01.07.2015</t>
  </si>
  <si>
    <t>Trần Đắc Cường</t>
  </si>
  <si>
    <t>35/HSPT ngày 14.07.2004 TA Hà Nam</t>
  </si>
  <si>
    <t>65/CĐ/14.06.2005</t>
  </si>
  <si>
    <t>30/01.07.2015</t>
  </si>
  <si>
    <t xml:space="preserve">Ngô Văn Hiếu </t>
  </si>
  <si>
    <t>Quang Trung, Hưng Công, Bình Lục, Hà Nam</t>
  </si>
  <si>
    <t>144/HSST ngày 24.10.1998 TA Lào Cai</t>
  </si>
  <si>
    <t>39/CĐ/13.03.2007</t>
  </si>
  <si>
    <t>Phạt: 860</t>
  </si>
  <si>
    <t>108/07.09.2015</t>
  </si>
  <si>
    <t>86/HSST ngày 06/4/2012 của TAND h Từ Liêm- Hà Nội</t>
  </si>
  <si>
    <t>247/CĐ/16/5/2013</t>
  </si>
  <si>
    <t>Án phí HSST+ DSST = 1175</t>
  </si>
  <si>
    <t>320/20-7-2015</t>
  </si>
  <si>
    <t xml:space="preserve">Trần Văn Đạt               </t>
  </si>
  <si>
    <t>36/HSST ngày 28/5/14 TAND Lý Nhân</t>
  </si>
  <si>
    <t>251/CĐ /7/7/2014</t>
  </si>
  <si>
    <t xml:space="preserve">  Phạt: 5000</t>
  </si>
  <si>
    <t xml:space="preserve"> Đỗ Văn Hưng  </t>
  </si>
  <si>
    <t xml:space="preserve"> Nguyễn Tế Mạnh</t>
  </si>
  <si>
    <t xml:space="preserve">  Phạt: 3000</t>
  </si>
  <si>
    <t>160/CĐ/11/6/2015</t>
  </si>
  <si>
    <t xml:space="preserve">  Phạt : 3.050</t>
  </si>
  <si>
    <t>Trần Văn Tiến</t>
  </si>
  <si>
    <t>222/CĐ/27/5/2014</t>
  </si>
  <si>
    <t>Án phí :200, phạt: 7.000, Truy thu: 1.754</t>
  </si>
  <si>
    <t>06-14/07/2015</t>
  </si>
  <si>
    <t>118/CĐ/24/2/2014</t>
  </si>
  <si>
    <t>Trần Văn Nguyên</t>
  </si>
  <si>
    <t>33/HSPT/ ngày 21/5/14 TAND Hà Nam</t>
  </si>
  <si>
    <t>20/CĐ/10/11/2014</t>
  </si>
  <si>
    <t>Án phí :200, phạt: 7.000</t>
  </si>
  <si>
    <t>04-13/07/2015</t>
  </si>
  <si>
    <t>Trần Văn  Tiến</t>
  </si>
  <si>
    <t>02 HSPT ngày 20/1/14  TAND Hà Nam</t>
  </si>
  <si>
    <t xml:space="preserve">  Phạt: 4.000</t>
  </si>
  <si>
    <t>75-5/4/2016</t>
  </si>
  <si>
    <t>Trần Thị Thường</t>
  </si>
  <si>
    <t xml:space="preserve">1074/HSPT-30/06/1999 Tối Cao </t>
  </si>
  <si>
    <t>95/CĐ/01/09/1999</t>
  </si>
  <si>
    <t>Trịnh Xuân Dũng</t>
  </si>
  <si>
    <t>Tổ 20, P.Lê Hồng Phong, Phủ Lý, Hà Nam</t>
  </si>
  <si>
    <t>06/2014/HSST ngày 23/5/2014 TAND Hà Nam</t>
  </si>
  <si>
    <t>21/7/2015</t>
  </si>
  <si>
    <t>13/23/7/2015</t>
  </si>
  <si>
    <t>15/2014/HSST ngày 21/8/2014 TAND Hà Nam</t>
  </si>
  <si>
    <t>28/6/2016</t>
  </si>
  <si>
    <t>07/30-6-2016</t>
  </si>
  <si>
    <t>Nguyễn Văn Bản</t>
  </si>
  <si>
    <t>Xóm 2, xã Đại Cương, Kim Bảng</t>
  </si>
  <si>
    <t>33/HSPT ngày 19-5-2016 của TA tỉnh Hà Nam</t>
  </si>
  <si>
    <t>169/QĐCĐ/08-6-2016</t>
  </si>
  <si>
    <t>Án phí: 20.400</t>
  </si>
  <si>
    <t>15/QĐ/23-6-2016</t>
  </si>
  <si>
    <t>29/QĐ/07-7-2015</t>
  </si>
  <si>
    <t>Vũ Thị Thúy</t>
  </si>
  <si>
    <t>326/HSPT ngày 27/06/2014 TA Tối cao</t>
  </si>
  <si>
    <t>285/CĐ/12/08/2014</t>
  </si>
  <si>
    <t>Án phí : 200,  phạt: 5.000</t>
  </si>
  <si>
    <t>63-17/08/2015</t>
  </si>
  <si>
    <t>Nguyễn Tiến Hiệp</t>
  </si>
  <si>
    <t>19/QĐPT ngày 15/11/2013 TA Hà Nam</t>
  </si>
  <si>
    <t>287/CĐ/03/09/2014</t>
  </si>
  <si>
    <t xml:space="preserve"> Án phí HSST, DS: 1.140</t>
  </si>
  <si>
    <t>Phạm Trung Hiếu</t>
  </si>
  <si>
    <t>Tiền phạt: 5.000</t>
  </si>
  <si>
    <t>Dương Văn Bình</t>
  </si>
  <si>
    <t>Đặng Văn Phú</t>
  </si>
  <si>
    <t>48/HSPT ngày 13/08/2012 TA Tỉnh Hà Nam</t>
  </si>
  <si>
    <t>173/CĐ/30/05/2013</t>
  </si>
  <si>
    <t>án phí HSST+DSST+HSPT= 200+812+200 =1.212</t>
  </si>
  <si>
    <t>45-15/1/2016</t>
  </si>
  <si>
    <t>03/LHST ngày 21/10/2009 TA Lý Nhân</t>
  </si>
  <si>
    <t>45/CĐ/02/02/2009</t>
  </si>
  <si>
    <t>47-15/1/2016</t>
  </si>
  <si>
    <t>Nguyễn Văn Toán</t>
  </si>
  <si>
    <t>71/HSST ngày 28/11/2013 TA Lý Nhân</t>
  </si>
  <si>
    <t>113/CĐ/24/02/2014</t>
  </si>
  <si>
    <t>32-28/10/2016</t>
  </si>
  <si>
    <t>Nguyễn Duy Tuấn</t>
  </si>
  <si>
    <t>569/HSPT ngày 17/12/2014 TAND Tối Cao</t>
  </si>
  <si>
    <t>107/CĐ/14/02/2015</t>
  </si>
  <si>
    <t>án phí HSST+DSST= 200+350=550</t>
  </si>
  <si>
    <t>71-24/3/2016</t>
  </si>
  <si>
    <t>Trần Doãn Long</t>
  </si>
  <si>
    <t>56/HSPT ngày 14/9/2012 TA Hà Nam</t>
  </si>
  <si>
    <t>36/CĐ//26/11/2012</t>
  </si>
  <si>
    <t>án phí HSST+DSST= 200+200</t>
  </si>
  <si>
    <t>71-11/09/2015</t>
  </si>
  <si>
    <t>Trần Huy Minh</t>
  </si>
  <si>
    <t>34/HSPT ngày 26/06/2008 TAYên Bái</t>
  </si>
  <si>
    <t>Án phí: 200, phạt: 3.000,Truy thu: 200</t>
  </si>
  <si>
    <t>65-21/3/2016</t>
  </si>
  <si>
    <t>Trần Văn Luận</t>
  </si>
  <si>
    <t xml:space="preserve">Nguyễn Quốc Tuấn </t>
  </si>
  <si>
    <t xml:space="preserve"> Siêu Nghệ, xã Nhật Tựu, Kim Bảng </t>
  </si>
  <si>
    <t>QĐ 01/2015 ngày 13-2-2015 của TA Kim Bảng</t>
  </si>
  <si>
    <t>07/QĐTĐ/25-12-2015</t>
  </si>
  <si>
    <t>Tiền trả nợ: 120.000</t>
  </si>
  <si>
    <t>11a/QĐ/05-4-2016</t>
  </si>
  <si>
    <t>120/QĐCĐ/25-12-2015</t>
  </si>
  <si>
    <t>Án phí DSST: 7.275</t>
  </si>
  <si>
    <t xml:space="preserve">Đào Văn Chiểu </t>
  </si>
  <si>
    <t xml:space="preserve">Án 116/HSST ngày 11-5-2015 của TA Q.Đống Đa, Hà Nội </t>
  </si>
  <si>
    <t>05/QĐCĐ/05-10-2015</t>
  </si>
  <si>
    <t>12/QĐ/19-4-2016</t>
  </si>
  <si>
    <t>Xã Tân Sơn, Kim Bảng, Hà Nam</t>
  </si>
  <si>
    <t>Xã Lê Hồ, Kim Bảng, Hà Nam</t>
  </si>
  <si>
    <t>Lương Văn Luyến</t>
  </si>
  <si>
    <t>39/HSST ngày 28-6-2013 TA Kim Bảng</t>
  </si>
  <si>
    <t>212/QĐCĐ/03-9-2013</t>
  </si>
  <si>
    <t>52/QĐ/30-7-2015</t>
  </si>
  <si>
    <t>Nguyễn Văn Linh</t>
  </si>
  <si>
    <t>83/HSST ngày 19-9-2013 TA Phú Lương, Thái Nguyên</t>
  </si>
  <si>
    <t>64/QĐCĐ/15-01-2014</t>
  </si>
  <si>
    <t xml:space="preserve"> Án phí HSST: 400</t>
  </si>
  <si>
    <t>55/QĐ/30-7-2015</t>
  </si>
  <si>
    <t xml:space="preserve">Nguyễn Văn Tiến </t>
  </si>
  <si>
    <t>08/HNGĐ ngày 11-8-2011 TA Kim Bảng</t>
  </si>
  <si>
    <t>23/QĐCĐ/04-10-2011</t>
  </si>
  <si>
    <t xml:space="preserve"> Án phí: 12.661</t>
  </si>
  <si>
    <t>60/QĐ/30-7-2015</t>
  </si>
  <si>
    <t>Đoàn Văn Mạnh</t>
  </si>
  <si>
    <t>84/HSST ngày 07-6-2013 TA Ninh Bình</t>
  </si>
  <si>
    <t>196/QĐCĐ/08-8-2013</t>
  </si>
  <si>
    <t>Án phí : 200;  tiền phạt: 8.000</t>
  </si>
  <si>
    <t>56/QĐ/30-7-2015</t>
  </si>
  <si>
    <t>240/DCPT ngày 25/5/2000 TAND Tối Cao</t>
  </si>
  <si>
    <t>50/CĐ/07,11,2013</t>
  </si>
  <si>
    <t>22/QĐ-CCTHA ngày 06/10/2015</t>
  </si>
  <si>
    <t>Phạt: 1.000</t>
  </si>
  <si>
    <t>24/7/2015</t>
  </si>
  <si>
    <t>28/9/2015</t>
  </si>
  <si>
    <t xml:space="preserve">Nguyễn Văn Trường </t>
  </si>
  <si>
    <t xml:space="preserve"> </t>
  </si>
  <si>
    <t>Nguyễn Văn Hùng</t>
  </si>
  <si>
    <t>28/10/2015</t>
  </si>
  <si>
    <t>Án phí: 200, phạt: 3.000,Truy thu: 230</t>
  </si>
  <si>
    <t>Trần Văn Đạt, ĐB</t>
  </si>
  <si>
    <t xml:space="preserve"> Phạt: 5.000,Truy thu: 1.000</t>
  </si>
  <si>
    <t>Trần Ngọc Thắng</t>
  </si>
  <si>
    <t>I</t>
  </si>
  <si>
    <t>II</t>
  </si>
  <si>
    <t>388/QĐ-CCTHA ngày 15/9/2015</t>
  </si>
  <si>
    <t>21/HSST ngày 03/4/2013 TAND Phủ Lý</t>
  </si>
  <si>
    <t>228/CĐ/08,5,2013</t>
  </si>
  <si>
    <t>Tiền phạt: 4500</t>
  </si>
  <si>
    <t>385/QĐ-CCTHA ngày 14/9/2015</t>
  </si>
  <si>
    <t>17.9.2015</t>
  </si>
  <si>
    <t>327/HSST ngày 30/09/2014 TA Q Tân Bình</t>
  </si>
  <si>
    <t>129/CĐ/25/03/2015</t>
  </si>
  <si>
    <t>20-22/10/2015</t>
  </si>
  <si>
    <t>Nguyễn Đỗ Hà Nam</t>
  </si>
  <si>
    <t>35/HSPT ngày 21/04/2015 TA Hà Nam</t>
  </si>
  <si>
    <t>144/CĐ/12/05/2015</t>
  </si>
  <si>
    <t>Án phí HSST: 600</t>
  </si>
  <si>
    <t>73-14/09/2015</t>
  </si>
  <si>
    <t>38/01.07.2015</t>
  </si>
  <si>
    <t>Đặng Văn Hà</t>
  </si>
  <si>
    <t>Án phí: 2.283</t>
  </si>
  <si>
    <t>Án phí: 1.305</t>
  </si>
  <si>
    <t>Án phí: 50, phạt: 55.000</t>
  </si>
  <si>
    <t>Án phí: 4.000</t>
  </si>
  <si>
    <t>Án phí: 33.159</t>
  </si>
  <si>
    <t>Án phí: 4.002</t>
  </si>
  <si>
    <t>Án phí: 5.745</t>
  </si>
  <si>
    <t>Án phí: 5.270, TTSQ: 2.500</t>
  </si>
  <si>
    <t>23/01.07.2015</t>
  </si>
  <si>
    <t>Trần Minh Tuấn</t>
  </si>
  <si>
    <t>Đội 5, Ngọc Lũ, Bình Lục, Hà Nam</t>
  </si>
  <si>
    <t>179/HSPT ngày 26.09.2011 TA Bắc Ninh</t>
  </si>
  <si>
    <t>30/CĐ/15.12.2011</t>
  </si>
  <si>
    <t>31/01.07.2015</t>
  </si>
  <si>
    <t xml:space="preserve">Trần Văn Hinh </t>
  </si>
  <si>
    <t>Đội 1, Tân Trung, Bình Lục, Hà Nam</t>
  </si>
  <si>
    <t>949/PCTS ngày 23/09/2005 TA Tối Cao</t>
  </si>
  <si>
    <t>16/CĐ/30-11-2005</t>
  </si>
  <si>
    <t>Án phí: 15.000</t>
  </si>
  <si>
    <t>12/01.07.2015</t>
  </si>
  <si>
    <t>Lê Huy Cường</t>
  </si>
  <si>
    <t>Xóm 6, Ngọc Lũ, Bình Lục, Hà Nam</t>
  </si>
  <si>
    <t>108/CĐ/06.06.2011</t>
  </si>
  <si>
    <t>Phạt: 4.970</t>
  </si>
  <si>
    <t>32/01.07.2015</t>
  </si>
  <si>
    <t>Đội 6 Ngọc Lũ, Bình Lục, Hà Nam</t>
  </si>
  <si>
    <t>Tiền phạt : 9488,</t>
  </si>
  <si>
    <t>Tiền phạt: 9682</t>
  </si>
  <si>
    <t>Tiền phạt: 14980</t>
  </si>
  <si>
    <t>Tiền phạt: 4950</t>
  </si>
  <si>
    <t>Tiền phat: 15200</t>
  </si>
  <si>
    <t>Tiền phat: 15000</t>
  </si>
  <si>
    <t>Tiền phat: 3000</t>
  </si>
  <si>
    <t>Nguyễn Văn Chung</t>
  </si>
  <si>
    <t>xóm 2, Thư Lâu, Nguyên Lý, Lý Nhân, Hà Nam</t>
  </si>
  <si>
    <t>73/HSST ngày 11/12/2015 TA Lý Nhân</t>
  </si>
  <si>
    <t>126/CĐ/29/02/2016</t>
  </si>
  <si>
    <t>Phạt : 4.800</t>
  </si>
  <si>
    <t>103-01/07/2016</t>
  </si>
  <si>
    <t>Đỗ Anh Tú</t>
  </si>
  <si>
    <t>Xóm 22, Chính Lý, Lý Nhân, Hà Nam</t>
  </si>
  <si>
    <t>70/HSST ngày 25/11/2015 TA Lý Nhân</t>
  </si>
  <si>
    <t>110/CĐ/11/01/2016</t>
  </si>
  <si>
    <t>Phạt : 4.995</t>
  </si>
  <si>
    <t>101-01/07/2016</t>
  </si>
  <si>
    <t xml:space="preserve">22/2012/HSST ngày 16/02/2012 TANDtp Phủ Lý;
</t>
  </si>
  <si>
    <t xml:space="preserve">28/2014/HSST ngày 27/3/2014 TANDtp Phủ Lý;
</t>
  </si>
  <si>
    <t>Phạm Văn Cường</t>
  </si>
  <si>
    <t>BA 20/HSPT ngày 27.5.2016 của TA tỉnh Hà Nam</t>
  </si>
  <si>
    <t>340/14.6.2016</t>
  </si>
  <si>
    <t>24/6/2016</t>
  </si>
  <si>
    <t>81/QĐ-CCTHA ngày 28/6/2016</t>
  </si>
  <si>
    <t>Chi Cục THADS Thanh Liêm</t>
  </si>
  <si>
    <t xml:space="preserve">Nguyễn Văn Tuyên </t>
  </si>
  <si>
    <t xml:space="preserve">Nguyễn Hải Tiến </t>
  </si>
  <si>
    <t xml:space="preserve">Phạm Văn Thuật </t>
  </si>
  <si>
    <t xml:space="preserve">Lê Thị Ngoạn </t>
  </si>
  <si>
    <t xml:space="preserve">Hồ Đức Tường </t>
  </si>
  <si>
    <t xml:space="preserve">Hồ Đức Toản </t>
  </si>
  <si>
    <t xml:space="preserve">Nguyễn Thị Hậu </t>
  </si>
  <si>
    <t xml:space="preserve">Phan Văn Tân </t>
  </si>
  <si>
    <t xml:space="preserve">Phạm Thiết Sơn </t>
  </si>
  <si>
    <t xml:space="preserve">Trịnh Quốc Công </t>
  </si>
  <si>
    <t xml:space="preserve">Mạch Thị Bích Ngọc </t>
  </si>
  <si>
    <t xml:space="preserve">Hoàng Thiện Quang </t>
  </si>
  <si>
    <t xml:space="preserve">Lê Anh Huynh </t>
  </si>
  <si>
    <t xml:space="preserve">Lê Văn Thẳng </t>
  </si>
  <si>
    <t xml:space="preserve">Lê Đức Thiều </t>
  </si>
  <si>
    <t xml:space="preserve">Trần Gia Khánh </t>
  </si>
  <si>
    <t xml:space="preserve">Cty 820 </t>
  </si>
  <si>
    <t>P. Lam Hạ, TP. Phủ Lý, Hà Nam</t>
  </si>
  <si>
    <t>P. Lam Hạ, Phủ Lý, Hà Nam</t>
  </si>
  <si>
    <t>P. Trần Hưng Đạo, Phủ Lý, Hà Nam</t>
  </si>
  <si>
    <t>Xã Liêm Chung, TP.Phủ Lý, Hà Nam</t>
  </si>
  <si>
    <t>Xã Tiên Tân, TP. Phủ Lý, Hà Nam</t>
  </si>
  <si>
    <t>Xã Kim Bình, TP. Phủ Lý, Hà Nam</t>
  </si>
  <si>
    <t>Nguyễn Thành Long</t>
  </si>
  <si>
    <t>05/HNGĐST ngày 20/02/2014 TA Lý Nhân</t>
  </si>
  <si>
    <t>183/CĐ/28/04/2014</t>
  </si>
  <si>
    <t>Án phí : 6.850</t>
  </si>
  <si>
    <t>17-22/10/2015</t>
  </si>
  <si>
    <t>Nguyễn Đức Hường</t>
  </si>
  <si>
    <t>27HSST ngày 18/06/2013 TA Lý Nhân</t>
  </si>
  <si>
    <t>221/CĐ/31/07/2013</t>
  </si>
  <si>
    <t>phạt = 9.000</t>
  </si>
  <si>
    <t>66-24/3/2016</t>
  </si>
  <si>
    <t>06/HSST ngày 19/03/2015 TA Lý Nhân</t>
  </si>
  <si>
    <t>148/CĐ/12/05/2015</t>
  </si>
  <si>
    <t>81-5/4/2016</t>
  </si>
  <si>
    <t>Nguyễn Xuân Tùng</t>
  </si>
  <si>
    <t>AP:200; Phạt: 5.000</t>
  </si>
  <si>
    <t>63/HSST ngày 30/10/2013 TA Lý Nhân</t>
  </si>
  <si>
    <t>70/CĐ/30/12/2013</t>
  </si>
  <si>
    <t>90-5/4/2016</t>
  </si>
  <si>
    <t>67-24/3/2016</t>
  </si>
  <si>
    <t>Trần Đình Hậu</t>
  </si>
  <si>
    <t>18/HSST ngày 22/5/2015 TA Lý Nhân</t>
  </si>
  <si>
    <t>177/CĐ/10/07/2015</t>
  </si>
  <si>
    <t>phạt = 5.000</t>
  </si>
  <si>
    <t xml:space="preserve">Đoàn Văn Vũ </t>
  </si>
  <si>
    <t>61/HSST 29/09/2014 TA Lý Nhân</t>
  </si>
  <si>
    <t>59/CĐ/22/12/2014</t>
  </si>
  <si>
    <t>án phí HSST+DSST = 200+2.034</t>
  </si>
  <si>
    <t>33- 28/10/2015</t>
  </si>
  <si>
    <t xml:space="preserve">Bùi Văn Đức </t>
  </si>
  <si>
    <t>54/HSST ngày 18/09/2013 TA Lý Nhân</t>
  </si>
  <si>
    <t>151/CĐ/18/03/2014</t>
  </si>
  <si>
    <t>án phí + phạt= 200+5.000</t>
  </si>
  <si>
    <t>70-14/09/2015</t>
  </si>
  <si>
    <t xml:space="preserve">Ngô Đức Cường </t>
  </si>
  <si>
    <t>507HSST ngày 28/11/2014 TA TP Hà Nội</t>
  </si>
  <si>
    <t>102/CĐ/04/02/2015</t>
  </si>
  <si>
    <t>án phí HSST+thu lời bất chính =              200+21.900=22.100</t>
  </si>
  <si>
    <t>69-14/09/2015</t>
  </si>
  <si>
    <t>Nguyễn Xuân Thủy</t>
  </si>
  <si>
    <t>127/HSPT ngày 21/03/12 TA Tối Cao</t>
  </si>
  <si>
    <t>187/CĐ/03/07/2012</t>
  </si>
  <si>
    <t>20 - 20/07/2015</t>
  </si>
  <si>
    <t>Nguyễn Văn Trường</t>
  </si>
  <si>
    <t>71/HSST ngày 29/05/2000 TA Tỉnh Sơn La</t>
  </si>
  <si>
    <t>02/CĐ/08/9/2006</t>
  </si>
  <si>
    <t>án phí HSST+phạt SQNN=50+20.000= 20.050</t>
  </si>
  <si>
    <t>19-20/07/2015</t>
  </si>
  <si>
    <t>Trần Quốc Huy</t>
  </si>
  <si>
    <t>04/HSST ngày 7/3/2013 TA Lý Nhân</t>
  </si>
  <si>
    <t>132/CĐ/10/04/2013</t>
  </si>
  <si>
    <t>18- 20/07/2015</t>
  </si>
  <si>
    <t>Nguyễn văn Linh</t>
  </si>
  <si>
    <t>23/HSST ngày 06/06/2012 TA Lý nhân</t>
  </si>
  <si>
    <t>190/CĐ/13/07/2012</t>
  </si>
  <si>
    <t>phạt =5.005</t>
  </si>
  <si>
    <t>22-20/07/2015</t>
  </si>
  <si>
    <t>Nguyễn Ngọc Trượng</t>
  </si>
  <si>
    <t>2241/HSPT ngày 01/12/1999 TAND Tối Cao</t>
  </si>
  <si>
    <t>16/CĐ/24/01/2000</t>
  </si>
  <si>
    <t>Xóm 8, TT. Vĩnh Trụ, Lý Nhân, Hà Nam</t>
  </si>
  <si>
    <t>Xóm 7, Hội Động , Đức Lý, Lý Nhân, Hà Nam</t>
  </si>
  <si>
    <t>Xóm 13, Chính lý, Lý Nhân, Hà Nam</t>
  </si>
  <si>
    <t>Xóm 6, Chính lý, Lý Nhân, Hà Nam</t>
  </si>
  <si>
    <t>Xóm 16, Chính lý, Lý Nhân, Hà Nam</t>
  </si>
  <si>
    <t>Xóm 14, Chính lý, Lý Nhân, Hà Nam</t>
  </si>
  <si>
    <t>Xóm 2, Chính lý, Lý Nhân, Hà Nam</t>
  </si>
  <si>
    <t>Xóm 9, Chính lý, Lý Nhân, Hà Nam</t>
  </si>
  <si>
    <t>Xóm 5, Văn Lý, Lý Nhân, Hà Nam</t>
  </si>
  <si>
    <t>Đồng Hưng, Công Lý, Lý Nhân, Hà Nam</t>
  </si>
  <si>
    <t>Tiền Vinh, Công Lý, Lý Nhân, Hà Nam</t>
  </si>
  <si>
    <t>Phạt: 30.000,</t>
  </si>
  <si>
    <t>Án phí: 34.258,; Phạt: 15.000,</t>
  </si>
  <si>
    <t>Phạt: 5.000,</t>
  </si>
  <si>
    <t>Ngã tư Đô Hai, An Ninh, Bình Lục, Hà Nam</t>
  </si>
  <si>
    <t>Án phí: 36.300,</t>
  </si>
  <si>
    <t>71/CĐ/13-05-2016</t>
  </si>
  <si>
    <t>BT Chi cục thuế Bình Lục:  877.106,</t>
  </si>
  <si>
    <t>Án phí DSST: 37.950,</t>
  </si>
  <si>
    <t>Lê Huy Phong</t>
  </si>
  <si>
    <t>Xóm 21, xã Chính Lý, huyện Lý Nhân, tỉnh Hà Nam</t>
  </si>
  <si>
    <t>03/2016/HSST ngày 23/02/2016 TAND tỉnh Hà Nam</t>
  </si>
  <si>
    <t>56/CĐ/19-4-2016</t>
  </si>
  <si>
    <t>Tiền phạt: 4.930,</t>
  </si>
  <si>
    <t>13/9/2016</t>
  </si>
  <si>
    <t>06/13-9-2016</t>
  </si>
  <si>
    <t xml:space="preserve"> Phạm Xuân Hảo + Hoàng Văn Hùng + Lê Văn Tùng</t>
  </si>
  <si>
    <t>04/HSST 25/3/2015 TA Hà Nam</t>
  </si>
  <si>
    <t>36/CĐ/6/5/2015</t>
  </si>
  <si>
    <t>01/07-10-2016</t>
  </si>
  <si>
    <t>01HSST/22/01/2003 của TAND tỉnh Hà Nam</t>
  </si>
  <si>
    <t>53HSST/10/9/2003TAND tỉnh Hà Nam</t>
  </si>
  <si>
    <t>68HNGĐ/22/3/2006 của TAND tỉnh Hà Nam</t>
  </si>
  <si>
    <t>34HSST/16/12/2008của TAND tỉnh Hà Nam</t>
  </si>
  <si>
    <t>20HSST/13/4/2009của TAND tỉnh Hà Nam</t>
  </si>
  <si>
    <t>02KDTM/29/11/2010của TAND tỉnh Hà Nam</t>
  </si>
  <si>
    <t>67/HSST/15/10/2010của TAND tỉnh Hà Nam</t>
  </si>
  <si>
    <t>Tiền phạt: 22.000, Truy thu 500</t>
  </si>
  <si>
    <t>Tiền phạt 9.850</t>
  </si>
  <si>
    <t>37HSST/30/8/2012 TAND tinh Ha Nam</t>
  </si>
  <si>
    <t xml:space="preserve"> Phạt 4.500</t>
  </si>
  <si>
    <t>Vũ Văn Bường - Nguyễn Thị Luận</t>
  </si>
  <si>
    <t>BA số 19/DSST ngày 22/12/2009</t>
  </si>
  <si>
    <t>33/12.01.2010</t>
  </si>
  <si>
    <t>Án phí: 5.340</t>
  </si>
  <si>
    <t>100/20.9.2016</t>
  </si>
  <si>
    <t>Phạt: 1.545</t>
  </si>
  <si>
    <t>Tiền phạt: 1.190</t>
  </si>
  <si>
    <t xml:space="preserve"> truy thu SQNN: 14,406</t>
  </si>
  <si>
    <t>Án phí DSST+DSPT=72000</t>
  </si>
  <si>
    <t>Án phí: 220, phạt: 9000</t>
  </si>
  <si>
    <t>Phạt + sung quỹ: 5.200</t>
  </si>
  <si>
    <t>Phạt+ sung quỹ: 5.375</t>
  </si>
  <si>
    <t>Nguyễn Thị Lập</t>
  </si>
  <si>
    <t>BA số 133/HSSt ngày</t>
  </si>
  <si>
    <t>47/23.10.2012</t>
  </si>
  <si>
    <t>120/30.9.2016</t>
  </si>
  <si>
    <t>Hoàng Văn Toản - Thiệp</t>
  </si>
  <si>
    <t>Liêm Chung - tp Phủ Lý</t>
  </si>
  <si>
    <t>BA số 110/HSST ngày 03/9/2015</t>
  </si>
  <si>
    <t>41/23.10.2015</t>
  </si>
  <si>
    <t>Án phí: 200, Phạt: 8.000</t>
  </si>
  <si>
    <t>105/22.9.2016</t>
  </si>
  <si>
    <t>Bảo Lộc - Thanh Châu - Tp Phủ Lý</t>
  </si>
  <si>
    <t>BA số 76/HSST ngày 13/7/2016</t>
  </si>
  <si>
    <t>430/29.8.2016</t>
  </si>
  <si>
    <t>Phạt+ Án phí 5.220</t>
  </si>
  <si>
    <t>103/14.9.2016</t>
  </si>
  <si>
    <t>Vũ Văn Thủ</t>
  </si>
  <si>
    <t>BA số 75/HSST ngày 11/11/2015</t>
  </si>
  <si>
    <t>228/17.03.2016</t>
  </si>
  <si>
    <t>104/14.9.2016</t>
  </si>
  <si>
    <t>Phạm văn Tuấn</t>
  </si>
  <si>
    <t>BA số 09/HSST ngày 10/12/2015</t>
  </si>
  <si>
    <t>147/20.4.2016</t>
  </si>
  <si>
    <t>Án phí: 21.804</t>
  </si>
  <si>
    <t>107/22.9.2016</t>
  </si>
  <si>
    <t>Nguyễn Khắc Thảo</t>
  </si>
  <si>
    <t>BA số 137/HSST ngày 07/9/2012 của TA Phủ Lý</t>
  </si>
  <si>
    <t>88/20.11.2012</t>
  </si>
  <si>
    <t>102/07.9.2016</t>
  </si>
  <si>
    <t>Trần Văn Thịnh</t>
  </si>
  <si>
    <t>Đinh Xá, tp Phủ Lý, Hà nam</t>
  </si>
  <si>
    <t>Ba số 100/HSST ngày 27/8/2014 của TA Phủ Lý</t>
  </si>
  <si>
    <t>01/01.10.2014</t>
  </si>
  <si>
    <t>phạt: 5000</t>
  </si>
  <si>
    <t>87/22.9.2016</t>
  </si>
  <si>
    <t>Phạm Văn Hiền - Trần Thị Bích Thủy</t>
  </si>
  <si>
    <t>BA số 05/DSST ngày 08/9/2015 của TA pHủ Lý</t>
  </si>
  <si>
    <t>04/10.12.2015</t>
  </si>
  <si>
    <t>Trả nợ: 700.000</t>
  </si>
  <si>
    <t>108/29.9.2016</t>
  </si>
  <si>
    <t>tổ 1, Thanh Tuyền, tp Phủ Lý</t>
  </si>
  <si>
    <t>BA số 10/HSST ngày 12/4/2016 của TA Phủ Lý</t>
  </si>
  <si>
    <t>445/29.8.2016</t>
  </si>
  <si>
    <t>99/07.9.2016</t>
  </si>
  <si>
    <t>Phạt: 4928</t>
  </si>
  <si>
    <t>Tịch thu SQNN: 22.400</t>
  </si>
  <si>
    <t>(Án phí+ Tiền Phạt) 10.200</t>
  </si>
  <si>
    <t>Lê Thành Công</t>
  </si>
  <si>
    <t>Thanh Lưu - Thanh Liêm</t>
  </si>
  <si>
    <t>33/HSST/13-7-2016 TA Thanh liêm</t>
  </si>
  <si>
    <t>326/CĐ/25-8-2016</t>
  </si>
  <si>
    <t>Nguyễn Đức Hoà</t>
  </si>
  <si>
    <t>84/HSST/07/6/2013TA Thành phố Ninh Bình</t>
  </si>
  <si>
    <t>196/CĐ/02-8-2013</t>
  </si>
  <si>
    <t xml:space="preserve"> Đoàn Văn Di</t>
  </si>
  <si>
    <t>Liêm Túc- Thanh Liêm - Hà Nam</t>
  </si>
  <si>
    <t>128/HSST/02-11-2015 TA Thị xã Tân Uyên-Bình Dương</t>
  </si>
  <si>
    <t>246/CĐ/26-5-2016</t>
  </si>
  <si>
    <t xml:space="preserve">Phạm Văn Dự </t>
  </si>
  <si>
    <t>thôn Gốm, xã Thụy Lôi, Kim Bảng</t>
  </si>
  <si>
    <t>Án 10/DSPT ngày 27,29 tháng 6 năm 2016 TA Hà Nam</t>
  </si>
  <si>
    <t>228/QĐCĐ/08-9-2016</t>
  </si>
  <si>
    <t>Án phí DSST: 16.566</t>
  </si>
  <si>
    <t>22/QĐ/19-9-2016</t>
  </si>
  <si>
    <t>Cùng địa chỉ: xóm 3, xã Thi Sơn, Kim Bảng</t>
  </si>
  <si>
    <t>QĐ 02/QĐST-DS ngày 13-6-2016 TA Kim Bảng</t>
  </si>
  <si>
    <t>176/QĐCĐ/17-6-2016</t>
  </si>
  <si>
    <t>Án phí DSST: 7.468</t>
  </si>
  <si>
    <t>24/QĐ/19-9-2016</t>
  </si>
  <si>
    <t xml:space="preserve">Trần Văn Tín </t>
  </si>
  <si>
    <t xml:space="preserve">Lê Thị Liệu </t>
  </si>
  <si>
    <t>Tổ 4, Thị trấn Quế, Kim Bảng</t>
  </si>
  <si>
    <t xml:space="preserve">QĐ 39/QĐST-HNGĐ ngày 13-7-2016 của TA Kim Bảng </t>
  </si>
  <si>
    <t>207/QĐCĐ/09-8-2016</t>
  </si>
  <si>
    <t>Án phí : 21.651</t>
  </si>
  <si>
    <t>27/QĐ/20-9-2016</t>
  </si>
  <si>
    <t xml:space="preserve">Lương Thị Tuyến </t>
  </si>
  <si>
    <t>xóm 2, xã Thi Sơn, Kim Bảng</t>
  </si>
  <si>
    <t>130/QĐCĐ/02-4-2015</t>
  </si>
  <si>
    <t>Án phí: 81.256</t>
  </si>
  <si>
    <t>67/QĐ/31-7-2015</t>
  </si>
  <si>
    <t>Án phí : 5.188;  
tiền truy nộp: 12.440</t>
  </si>
  <si>
    <t>Trịnh Thị Lan</t>
  </si>
  <si>
    <t>thôn Lạc Nhuế, Đồng Hóa, Kim Bảng</t>
  </si>
  <si>
    <t>Án 11/HNGĐ-ST ngày 22-9-2015 của TA Kim Bảng</t>
  </si>
  <si>
    <t>37/QĐCĐ/04-11-2015</t>
  </si>
  <si>
    <t>Án phí: 300</t>
  </si>
  <si>
    <t>21/QĐ/15-9-2016</t>
  </si>
  <si>
    <t xml:space="preserve">Nguyễn Văn Chạnh </t>
  </si>
  <si>
    <t>Tân Lang, xã Tân Sơn, Kim Bảng</t>
  </si>
  <si>
    <t xml:space="preserve">22/HSST ngày 21-4-2016 TA Ứng Hòa, T.P Hà Nội </t>
  </si>
  <si>
    <t>181/QĐCĐ/06-7-2016</t>
  </si>
  <si>
    <t>Tiền phạt : 5.000</t>
  </si>
  <si>
    <t>16/QĐ/04-8-2016</t>
  </si>
  <si>
    <t xml:space="preserve">Nguyễn Văn Hiển </t>
  </si>
  <si>
    <t>Cùng địa chỉ: thôn Đặng Xá, xã Văn Xá, Kim Bảng</t>
  </si>
  <si>
    <t>Án 08/DSST ngày 10-3-1994 của TA Kim Bảng</t>
  </si>
  <si>
    <t>12A/QĐTĐ/14-4-2016</t>
  </si>
  <si>
    <t>Ông Hiển trả : 61</t>
  </si>
  <si>
    <t>23/QĐ/19-9-2016</t>
  </si>
  <si>
    <t>Chu Văn Lợi</t>
  </si>
  <si>
    <t>Ông Lợi trả: 2.193</t>
  </si>
  <si>
    <t xml:space="preserve">Chu Văn Thiện </t>
  </si>
  <si>
    <t>Ông Thiện trả: 4.558</t>
  </si>
  <si>
    <t>Nguyễn Trung Tiếp</t>
  </si>
  <si>
    <t>thôn Văn Lâm, Thị trấn Quế, Kim Bảng</t>
  </si>
  <si>
    <t>Ông Tiếp trả: 2.937</t>
  </si>
  <si>
    <t xml:space="preserve">Nguyễn Hải Vân </t>
  </si>
  <si>
    <t xml:space="preserve">Kim Thượng, Kim Bình, T.P Phủ Lý </t>
  </si>
  <si>
    <t>Ông Vân trả: 598</t>
  </si>
  <si>
    <t>Phạt 3.540</t>
  </si>
  <si>
    <t>Án phí: 8.831</t>
  </si>
  <si>
    <t>Án phí + phạt: 5.050</t>
  </si>
  <si>
    <t>Vũ Đình Đông</t>
  </si>
  <si>
    <t>Xóm Tân Hưng, Công Lý, Lý Nhân, Hà Nam</t>
  </si>
  <si>
    <t>31/HSST ngày 17/06/2016 TALý Nhân</t>
  </si>
  <si>
    <t>240/CĐ/27/07/2016</t>
  </si>
  <si>
    <t xml:space="preserve"> Phạt: 4.770</t>
  </si>
  <si>
    <t>112-09/08/2016</t>
  </si>
  <si>
    <t xml:space="preserve"> Phạt: 6.900</t>
  </si>
  <si>
    <t>Vũ Thị Lan</t>
  </si>
  <si>
    <t>xóm 1, Vĩnh Trụ, Lý Nhân, Hà Nam</t>
  </si>
  <si>
    <t>Án phí DSST : 12,000</t>
  </si>
  <si>
    <t>Án phí DSST 5127</t>
  </si>
  <si>
    <t xml:space="preserve"> phạt: 2.900,Truy thu: 70</t>
  </si>
  <si>
    <t>Đào Văn Duy</t>
  </si>
  <si>
    <t>xóm 12, Tả Hà, Văn Lý, Lý Nhân, Hà Nam</t>
  </si>
  <si>
    <t>15/HSST ngày 14/04/2016TA Lý Nhân</t>
  </si>
  <si>
    <t xml:space="preserve"> 203/CĐ/03/06/2016</t>
  </si>
  <si>
    <t xml:space="preserve"> Phạt: 3,000</t>
  </si>
  <si>
    <t>120-12/09/2016</t>
  </si>
  <si>
    <t>Nguyễn Hồng Nam</t>
  </si>
  <si>
    <t>Thượng Nông, Nhân Nghĩa, Lý Nhân, Hà Nam</t>
  </si>
  <si>
    <t>74/ HSST ngày 11/12/2015 TALý Nhân</t>
  </si>
  <si>
    <t>133/CĐ29/02/2016</t>
  </si>
  <si>
    <t xml:space="preserve"> Phạt: 5.000</t>
  </si>
  <si>
    <t>117-26/08/2016</t>
  </si>
  <si>
    <t>12/HSPT ngày 26/02/2013 TA Hà Nam</t>
  </si>
  <si>
    <t>Phạt : 14.500</t>
  </si>
  <si>
    <t>Lê Văn Khương</t>
  </si>
  <si>
    <t>xóm 18. Nhân Bình, Lý Nhân, Hà Nam</t>
  </si>
  <si>
    <t>40/HSST ngày 28/09/2015 TA Nghĩa hưng, Nam Định</t>
  </si>
  <si>
    <t>70/CĐ/06/12/2015</t>
  </si>
  <si>
    <t>Án phí: 200, Truy thu: 1,600</t>
  </si>
  <si>
    <t>114-26/08/2016</t>
  </si>
  <si>
    <t>Án phí : 190 , Phạt : 2990</t>
  </si>
  <si>
    <t>Xóm 18, Nhân Bình, Lý Nhân, Hà Nam</t>
  </si>
  <si>
    <t>78/HSPT ngày18/11/2015 TA tỉnh Hà Nam</t>
  </si>
  <si>
    <t>137/CĐ/03/03/2016</t>
  </si>
  <si>
    <t>Truy thu: 8,000</t>
  </si>
  <si>
    <t>115-26/08/2016</t>
  </si>
  <si>
    <t>Án phí : 200, phạt : 30200</t>
  </si>
  <si>
    <t>18/CĐ/12/11/2007</t>
  </si>
  <si>
    <t>Trần Thị Hải</t>
  </si>
  <si>
    <t>xóm 11, Nhân Tiến, Lý Nhân, Hà Nam</t>
  </si>
  <si>
    <t>02HSST ngày07/01/2016 TA Lý Nhân</t>
  </si>
  <si>
    <t>130/CĐ/29/02/2016</t>
  </si>
  <si>
    <t>án phí HSST 200+Phạt 3,000= 3,200</t>
  </si>
  <si>
    <t>116-26/08/2016</t>
  </si>
  <si>
    <t>01/HSST ngày 21/01/2016 TA Lý Nhân</t>
  </si>
  <si>
    <t>Án phí : 200, phạt =5.000</t>
  </si>
  <si>
    <t>11-05/08/2016</t>
  </si>
  <si>
    <t>Nguyễn Đức Vượng</t>
  </si>
  <si>
    <t>thôn Cao, Bắc Lý, Lý Nhân, Hà Nam</t>
  </si>
  <si>
    <t>16/CĐ25/10/2013</t>
  </si>
  <si>
    <t>Án phí: 200, Phạt : 4080</t>
  </si>
  <si>
    <t>76-05/04/2016</t>
  </si>
  <si>
    <t>Trần Ngọc Sơn</t>
  </si>
  <si>
    <t>thôn 7, Nhân Mỹ, Lý Nhân, Hà Nam</t>
  </si>
  <si>
    <t>15/HSST ngày 15/04/2016 TA Lý Nhân</t>
  </si>
  <si>
    <t>197/CĐ27/05/2016</t>
  </si>
  <si>
    <t>Phạt : 8,000</t>
  </si>
  <si>
    <t>124-14/09/2016</t>
  </si>
  <si>
    <t>Trần Khắc Sơn</t>
  </si>
  <si>
    <t>Phạt : 3,000</t>
  </si>
  <si>
    <t>74-5/4/2016</t>
  </si>
  <si>
    <t>Nguyễn Thị Huế</t>
  </si>
  <si>
    <t>137/HSST ngày 24/11/2014 TA Quảng Ninh</t>
  </si>
  <si>
    <t>81/CĐ 22/11/2015</t>
  </si>
  <si>
    <t xml:space="preserve">  Phạt: 17.200</t>
  </si>
  <si>
    <t>100-01/07/2016</t>
  </si>
  <si>
    <t>Nguyễn Văn Công</t>
  </si>
  <si>
    <t>Xóm 4, Trạm Khê, Chân lý, Lý Nhân, Hà Nam</t>
  </si>
  <si>
    <t>31/HSST ngày14/07/2015 TA Lý Nhân</t>
  </si>
  <si>
    <t>46/CĐ15/10/2015</t>
  </si>
  <si>
    <t>Án phí :200, phạt: 3.000</t>
  </si>
  <si>
    <t>110-04/08/2016</t>
  </si>
  <si>
    <t>Vũ Nguyên Đại</t>
  </si>
  <si>
    <t>thôn Sàng, Đạo lý, Lý Nhân, Hà Nam</t>
  </si>
  <si>
    <t>23/HSST ngày 25/04/2016 TA Lý Nhân</t>
  </si>
  <si>
    <t>209/CĐ 03/06/2016</t>
  </si>
  <si>
    <t>Án phí:200, Phạt: 5.000,Truy thu: 1</t>
  </si>
  <si>
    <t>108-01/08/2016</t>
  </si>
  <si>
    <t>Án phí DSST: 5.000</t>
  </si>
  <si>
    <t>Vũ Nguyên Công</t>
  </si>
  <si>
    <t>13/HSST ngày21/01/2016 TA Lý Nhân</t>
  </si>
  <si>
    <t>131/CĐ/29/02/2016</t>
  </si>
  <si>
    <t xml:space="preserve">  Phạt: 4.990</t>
  </si>
  <si>
    <t>126-19/09/2016</t>
  </si>
  <si>
    <t>Nguyễn Hữu Phương</t>
  </si>
  <si>
    <t>Xóm17,Phúc Hạ, Hợp Lý, Lý Nhân, Hà Nam</t>
  </si>
  <si>
    <t>19/HSST ngày 16/03/2016 TA Lý Nhân</t>
  </si>
  <si>
    <t>150/CĐ/04/04/2016</t>
  </si>
  <si>
    <t>Án phí: 400, phạt: 5.000, truy thu; 70</t>
  </si>
  <si>
    <t>113-26/08/2016</t>
  </si>
  <si>
    <t>Phạt: 7.340; Truy thu: 4.800; APDSST: 809</t>
  </si>
  <si>
    <t>án phí HSST+HSPT+truy thu+phạt=200+200+12.800+50.000     = 63.200</t>
  </si>
  <si>
    <t>phạt SQNN = 4795</t>
  </si>
  <si>
    <t>Vũ Thành Lâm,Lâm</t>
  </si>
  <si>
    <t>Án phí: 28800</t>
  </si>
  <si>
    <t>01-10/07/2015</t>
  </si>
  <si>
    <t>Án phí: 115.556</t>
  </si>
  <si>
    <t>Ngô Quang Lợi</t>
  </si>
  <si>
    <t>BA số 107/HSST ngày 06.9.2016 của TA Phủ Lý</t>
  </si>
  <si>
    <t>47/20.10.2016</t>
  </si>
  <si>
    <t>Án phí+phạt: 5.200</t>
  </si>
  <si>
    <t>01/03.11.2016</t>
  </si>
  <si>
    <t>Nguyễn Biên Hà</t>
  </si>
  <si>
    <t>BA số 108/HSST ngày 06.9.2016 của TA Phủ Lý</t>
  </si>
  <si>
    <t>48/20.10.2016</t>
  </si>
  <si>
    <t>Án phí + Phạt: 3.113</t>
  </si>
  <si>
    <t>02/03.11.2016</t>
  </si>
  <si>
    <t>Hoàng Trường Giang</t>
  </si>
  <si>
    <t>p Lương Khánh Thiện - tp Phủ Lý</t>
  </si>
  <si>
    <t>BA số 124/HSST ngày 29/9/2016 của TA Phủ Lý</t>
  </si>
  <si>
    <t>69/08.11.2016</t>
  </si>
  <si>
    <t>05/22.11.2016</t>
  </si>
  <si>
    <t>28/14-9/2016</t>
  </si>
  <si>
    <t>25-3-2015</t>
  </si>
  <si>
    <t>09/25-3-2015</t>
  </si>
  <si>
    <t>29/14-9-2016</t>
  </si>
  <si>
    <t>Nguyễn Văn Phùng</t>
  </si>
  <si>
    <t>04/DSPT/18.4.2013 của TA hà Nam</t>
  </si>
  <si>
    <t>148/CĐ/13.5.2013</t>
  </si>
  <si>
    <t>Án phí: 8.276</t>
  </si>
  <si>
    <t>09/06.10.2015</t>
  </si>
  <si>
    <t>Vũ Hà Phương</t>
  </si>
  <si>
    <t>Phù Vân - tp Phủ Lý - Hà Nam</t>
  </si>
  <si>
    <t>BA số 21/HSST ngày 18/5/2016 của TA Phủ Lý</t>
  </si>
  <si>
    <t>83/22.11.2016</t>
  </si>
  <si>
    <t>An sphis: 200</t>
  </si>
  <si>
    <t>09/08.12.2016</t>
  </si>
  <si>
    <t>Vũ Thị Phượng</t>
  </si>
  <si>
    <t>Lam hạ - Phủ Lý</t>
  </si>
  <si>
    <t>Ba số 116/HSST ngày 21/9/2016 của TA Phủ Lý</t>
  </si>
  <si>
    <t>60/08.11.2016</t>
  </si>
  <si>
    <t>Aán phí: 194, phạt: 3000</t>
  </si>
  <si>
    <t>11/23.12.2016</t>
  </si>
  <si>
    <t>Đỗ Quang Huy</t>
  </si>
  <si>
    <t>Ba số 122/HSST ngày 29/9/2016 của TA pHủ Lý</t>
  </si>
  <si>
    <t>66/08.11.2016</t>
  </si>
  <si>
    <t>12/23.12.2016</t>
  </si>
  <si>
    <t>Ba số 20/HSST ngày 06/9/2016 của TA Phủ Lý</t>
  </si>
  <si>
    <t>37/20.10.20116</t>
  </si>
  <si>
    <t>án phí: 200</t>
  </si>
  <si>
    <t>13/23.12.2016</t>
  </si>
  <si>
    <t>Đỗ Đức Lương</t>
  </si>
  <si>
    <t>BA số 41/HSST ngày 30/03/2016 của TA Phủ Lý</t>
  </si>
  <si>
    <t>80/21.11.2016</t>
  </si>
  <si>
    <t>Phạt: 4.950</t>
  </si>
  <si>
    <t>06/01.12.2016</t>
  </si>
  <si>
    <t>Đinh Xá - tp Phủ Lý</t>
  </si>
  <si>
    <t xml:space="preserve">Nguyễn Hữu Tuấn
Đào Thanh Khoa
</t>
  </si>
  <si>
    <t>Đội 5, Tràng An, Bình Lục, Hà Nam
Xóm 7, Tràng An, Bình Lục, Hà Nam</t>
  </si>
  <si>
    <t xml:space="preserve">Trần Văn Doanh 
Trần Văn Ánh </t>
  </si>
  <si>
    <t>Tiên Khoái, An Nội, Bình Lục, Hà Nam
Trung Lang, An Nội, Bình Lục, Hà Nam</t>
  </si>
  <si>
    <t>Nguyễn Công Sáu
Lương Hữu Đức</t>
  </si>
  <si>
    <t>Đội 5, Tràng An, Bình Lục, Hà Nam
Đội 7, Tràng An, Bình Lục, Hà Nam</t>
  </si>
  <si>
    <t>Nguyễn Ngọc Lân
Nguyễn Thị Lợi</t>
  </si>
  <si>
    <t>Vũ Văn Vọng
Nguyễn Thị Mận</t>
  </si>
  <si>
    <t>Đào Ngọc Huấn 
Trần Hữu Thái</t>
  </si>
  <si>
    <t>Thôn 1, Bồ Đề, Bình Lục, Hà Nam
Tiên Khoán, An Nội, Bình Lục, Hà Nam</t>
  </si>
  <si>
    <t>Nguyễn Lập Công 
Trịnh Thị Tám</t>
  </si>
  <si>
    <t>Đào Ngọc Tuyên
Đào Ngọc Cường</t>
  </si>
  <si>
    <t>Phạm Công Toàn 
Lê Huy Quảng</t>
  </si>
  <si>
    <t>Đội 3, Ngọc Lũ, Bình Lục, Hà Nam
Đội 6, Ngọc Lũ, Bình Lục, Hà Nam</t>
  </si>
  <si>
    <t>Trần Đình Định
Trần Văn Hạnh</t>
  </si>
  <si>
    <t>143/CĐ/08.06.2015</t>
  </si>
  <si>
    <t>Lã Văn Hạnh</t>
  </si>
  <si>
    <t>BA số 140/HSST ngày 28/11/2016 của TA Phủ Lý</t>
  </si>
  <si>
    <t>131/09.01.2017</t>
  </si>
  <si>
    <t>Ans phí+ phạt: 5.200</t>
  </si>
  <si>
    <t>15/20.01.2017</t>
  </si>
  <si>
    <t>Trần Thị Diễm Hằng</t>
  </si>
  <si>
    <t>Ba số 03/DSST ngày 20.03.2014 của TA Phủ Lý</t>
  </si>
  <si>
    <t>298/07.05.2014</t>
  </si>
  <si>
    <t>Án phí: 67505</t>
  </si>
  <si>
    <t>18/20.02.2017</t>
  </si>
  <si>
    <t>73/10.08.2015</t>
  </si>
  <si>
    <t>Xóm 1 Ngô Khê, Bình Nghĩa, Bình Lục, Hà Nam</t>
  </si>
  <si>
    <t>37/HSST ngày 24.09.2014 TA Bình Lục</t>
  </si>
  <si>
    <t>13/CĐ/30.10.2014</t>
  </si>
  <si>
    <t>103/04.09.2015</t>
  </si>
  <si>
    <t>21/HSST ngày 19.04.2012 TA Bình Lục, Hà Nam</t>
  </si>
  <si>
    <t>115/08.09.2015</t>
  </si>
  <si>
    <t>Thử Hòa -Thanh Tân -Thanh Liêm-Hà Nam</t>
  </si>
  <si>
    <t>47/HSST/29/9/2015/TAND Thanh Liêm</t>
  </si>
  <si>
    <t>46/CĐ/02/11/2015</t>
  </si>
  <si>
    <t>(Án phí+ Tiền Phạt) 10.400</t>
  </si>
  <si>
    <t>21/3/2015</t>
  </si>
  <si>
    <t>04/24/3/2015</t>
  </si>
  <si>
    <t>Đỗ Đức Diệp</t>
  </si>
  <si>
    <t>Nguyễn Đắc Tùng</t>
  </si>
  <si>
    <t>23.HSST ngày 13/06/2013TA. Lý Nhân</t>
  </si>
  <si>
    <t>217/CĐ/31/07/2013</t>
  </si>
  <si>
    <t xml:space="preserve">  Phạt: 7000</t>
  </si>
  <si>
    <t>66-17/08/2015</t>
  </si>
  <si>
    <t>Đỗ Thị Thu</t>
  </si>
  <si>
    <t>57.HSPT ngày 17/09/2012 TA Hà Nam</t>
  </si>
  <si>
    <t>40/CĐ/26/11/2012</t>
  </si>
  <si>
    <t xml:space="preserve"> Án phí HSST: 390, phạt : 10.000</t>
  </si>
  <si>
    <t>77-5/4/2016</t>
  </si>
  <si>
    <t>57-29/1/2016</t>
  </si>
  <si>
    <t>Nguyễn Tiến Dương</t>
  </si>
  <si>
    <t>36/HSST ngày 17/07/2013 TA. Lý Nhân</t>
  </si>
  <si>
    <t>26/CĐ/25/10/2013</t>
  </si>
  <si>
    <t>Án phí HSST: 175,  phạt: 7.000</t>
  </si>
  <si>
    <t>83-5/4/2016</t>
  </si>
  <si>
    <t>29/HSPT ngày 17/10/2013 TA Hà Nam</t>
  </si>
  <si>
    <t>48/CĐ/05/11/2013</t>
  </si>
  <si>
    <t>Án phí: 400; Phạt: 10.000</t>
  </si>
  <si>
    <t>Đào Văn Phong</t>
  </si>
  <si>
    <t>49/CĐ/02/11/2015</t>
  </si>
  <si>
    <t>05/24/3/2015</t>
  </si>
  <si>
    <t>Đặng Văn Thanh</t>
  </si>
  <si>
    <t>25/HSST ngày 18/06/2013 TA Lý Nhân</t>
  </si>
  <si>
    <t>219/CĐ 31/07/2013</t>
  </si>
  <si>
    <t xml:space="preserve">  Phạ t: 6900</t>
  </si>
  <si>
    <t>02-08/10/2015</t>
  </si>
  <si>
    <t>1772/HSPT ngày 27/09/1999TA Tối Cao</t>
  </si>
  <si>
    <t>43/CĐ/14/04/2000</t>
  </si>
  <si>
    <t xml:space="preserve">Đỗ Văn Tuyên  </t>
  </si>
  <si>
    <t>Án phí DSST: 13.935</t>
  </si>
  <si>
    <t>Trần Văn Hùng</t>
  </si>
  <si>
    <t>58.HSST ngày 19/09/2013 TA Lý Nhân</t>
  </si>
  <si>
    <t>11/CĐ/25/10/2013</t>
  </si>
  <si>
    <t>51-29/1/2016</t>
  </si>
  <si>
    <t>Vũ Hồng Phong</t>
  </si>
  <si>
    <t>57/HSST ngày 19/09/2013 TA Lý Nhân</t>
  </si>
  <si>
    <t>12/CĐ/25/10/2013</t>
  </si>
  <si>
    <t>Truy thu: 700, phạt: 7.000</t>
  </si>
  <si>
    <t>Mã Não, Ngọc  Sơn, Kim Bảng</t>
  </si>
  <si>
    <t>Xóm 8, xã Khả Phong, Kim Bảng</t>
  </si>
  <si>
    <t>Xóm 5, xã Đại Cương, Kim Bảng</t>
  </si>
  <si>
    <t>Xóm 3, xã Đại Cương, Kim Bảng</t>
  </si>
  <si>
    <t>Dương Cương, Đại Cương, Kim Bảng</t>
  </si>
  <si>
    <t>Xóm 6, xã Đại Cương, Kim Bảng</t>
  </si>
  <si>
    <t>xóm 4, xã Đại Cương, Kim Bảng</t>
  </si>
  <si>
    <t>xã Khả Phong, Kim Bảng</t>
  </si>
  <si>
    <t xml:space="preserve">xóm 11, xã Khả Phong, Kim Bảng </t>
  </si>
  <si>
    <t>Xã Liên Sơn, Kim Bảng</t>
  </si>
  <si>
    <t>Xã Thụy Lôi, Kim Bảng</t>
  </si>
  <si>
    <t>Xã Thanh Sơn, Kim Bảng</t>
  </si>
  <si>
    <t>Xã Nhật Tân, Kim Bảng</t>
  </si>
  <si>
    <t>Án phí: 200 ; 
Tiền truy nộp: 3.000</t>
  </si>
  <si>
    <t>Trần Trọng Minh</t>
  </si>
  <si>
    <t>03/HSPT ngày 14/01/2015 TA Hà Nam</t>
  </si>
  <si>
    <t>109/CĐ/04/03/2015</t>
  </si>
  <si>
    <t>Án phí : 400</t>
  </si>
  <si>
    <t>34-22/07/2015</t>
  </si>
  <si>
    <t>Trần Hán Hà</t>
  </si>
  <si>
    <t>16/HSST ngày 09/05/2013 TA Lý Nhân</t>
  </si>
  <si>
    <t>195/CĐ/24/06/2013</t>
  </si>
  <si>
    <t>Án phí : 2.418</t>
  </si>
  <si>
    <t>35-24/07/2015</t>
  </si>
  <si>
    <t xml:space="preserve">Trần Hữu Hoạch  </t>
  </si>
  <si>
    <t>03/HNST ngày 03/12/2010 TA Lý Nhân</t>
  </si>
  <si>
    <t>61/CĐ/24/01/2011</t>
  </si>
  <si>
    <t>Án phí : 2.689</t>
  </si>
  <si>
    <t>67-26/08/2015</t>
  </si>
  <si>
    <t xml:space="preserve">Trần Sỹ Thụ  </t>
  </si>
  <si>
    <t>07/LHST ngày 24/01/2011 TA Lý Nhân</t>
  </si>
  <si>
    <t>99/CĐ/13/05/2011</t>
  </si>
  <si>
    <t>Án phí : 3.218</t>
  </si>
  <si>
    <t>37-22/07/2015</t>
  </si>
  <si>
    <t>Trần Văn Hảo</t>
  </si>
  <si>
    <t>06/HSST ngày 22/12/2011  TA Hà Nam</t>
  </si>
  <si>
    <t>186/CĐ/24/08/2009</t>
  </si>
  <si>
    <t>Án phí : 50 , Phạt : 2.000</t>
  </si>
  <si>
    <t>85-5/4/2016</t>
  </si>
  <si>
    <t>Trần Thị Đua</t>
  </si>
  <si>
    <t>07/NHPT ngày 10/09/2009 TA Hà Nam</t>
  </si>
  <si>
    <t>35/CĐ/26/11/2012</t>
  </si>
  <si>
    <t>Án phí : 1.950</t>
  </si>
  <si>
    <t>26-22/10/2015</t>
  </si>
  <si>
    <t>Trần Thanh Cảnh</t>
  </si>
  <si>
    <t>11/HNST ngày 23/11/2011 TA Lý Nhân</t>
  </si>
  <si>
    <t>76/CĐ/10/01/2012</t>
  </si>
  <si>
    <t>Án phí : 4.679</t>
  </si>
  <si>
    <t>27-22/10/2015</t>
  </si>
  <si>
    <t>Phạm Văn Phong</t>
  </si>
  <si>
    <t>04/HNST ngày 19/03/2009 TA Lý Nhân</t>
  </si>
  <si>
    <t>126/CĐ/21/04/2009</t>
  </si>
  <si>
    <t>Án phí : 2.720</t>
  </si>
  <si>
    <t>25-22/10/2015</t>
  </si>
  <si>
    <t>Trần Văn Chức</t>
  </si>
  <si>
    <t>77/CĐ/05/08/1999</t>
  </si>
  <si>
    <t>Án phí : 50 , Phạt : 20.000</t>
  </si>
  <si>
    <t>53-06/08/2015</t>
  </si>
  <si>
    <t>Nguyễn Văn Hài</t>
  </si>
  <si>
    <t>Trần Hưng Đạo, Phủ Lý, Hà Nam</t>
  </si>
  <si>
    <t>427HSPT/28/3/2001 của TAND Tối cao</t>
  </si>
  <si>
    <t>44/CĐ/13-6-2001</t>
  </si>
  <si>
    <t>Án phí: 400, Phạt 2.000</t>
  </si>
  <si>
    <t>Đội 2 Ngọc Lũ, Bình Lục, Hà Nam</t>
  </si>
  <si>
    <t>25/HSST ngày 05.06.2015 TA Bình Lục</t>
  </si>
  <si>
    <t>160/CĐ/16.07.2015</t>
  </si>
  <si>
    <t>Phạt: 800</t>
  </si>
  <si>
    <t>181/30.09.2015</t>
  </si>
  <si>
    <t xml:space="preserve">Trần Nguyên Nguyện </t>
  </si>
  <si>
    <t>Thôn 6 An Ninh, Bình Lục, Hà Nam</t>
  </si>
  <si>
    <t>43/HSPT ngày 22.05.2015 TA Hà Nam</t>
  </si>
  <si>
    <t>176/30.09.2015</t>
  </si>
  <si>
    <t>Án phí: 2000</t>
  </si>
  <si>
    <t>38/15-9-2015</t>
  </si>
  <si>
    <t>Hoàng Thị Thanh Thủy</t>
  </si>
  <si>
    <t>Án phi: 200, phạt: 30.000</t>
  </si>
  <si>
    <t>Thanh Hà, Thanh Liêm, Hà Nam</t>
  </si>
  <si>
    <t>478HSPT/1/8/2013của TAND Tối cao</t>
  </si>
  <si>
    <t>63/5-9-2013</t>
  </si>
  <si>
    <t>Án phí: 3389</t>
  </si>
  <si>
    <t>27/8-9-2015</t>
  </si>
  <si>
    <t>Nguyễn Thị Mai Anh</t>
  </si>
  <si>
    <t>652HSPT/24/10/2013của TAND Tối cao</t>
  </si>
  <si>
    <t>14/22-11-2013</t>
  </si>
  <si>
    <t>An phí: 138663</t>
  </si>
  <si>
    <t>21/04-9-2015</t>
  </si>
  <si>
    <t>CỤC THI HÀNH ÁN DÂN SỰ TỈNH HÀ NAM</t>
  </si>
  <si>
    <t>03/TĐ/09/12/2013</t>
  </si>
  <si>
    <t>Chi cục THADS Kim Bảng</t>
  </si>
  <si>
    <t>Chi cục THADS Bình lục</t>
  </si>
  <si>
    <t>Chi cục THADS Lý Nhân</t>
  </si>
  <si>
    <t>15/9/2015</t>
  </si>
  <si>
    <t>Lại Văn Thành</t>
  </si>
  <si>
    <t>Nguyễn Thành Nam</t>
  </si>
  <si>
    <t>Nguyễn Mạnh Cường</t>
  </si>
  <si>
    <t>28/8/2015</t>
  </si>
  <si>
    <t>27/8/2015</t>
  </si>
  <si>
    <t>14/9/2015</t>
  </si>
  <si>
    <t>17/9/2015</t>
  </si>
  <si>
    <t>18/9/2015</t>
  </si>
  <si>
    <t>21/9/2015</t>
  </si>
  <si>
    <t>22/9/2015</t>
  </si>
  <si>
    <t>X</t>
  </si>
  <si>
    <t>Nguyễn Thị Huyền</t>
  </si>
  <si>
    <t>Án phí: 200, phạt: 3.000</t>
  </si>
  <si>
    <t>Nguyễn Văn Tình + Phấn</t>
  </si>
  <si>
    <t>Thôn Lê Lợi, Phù Vân, Phủ Lý, Hà Nam</t>
  </si>
  <si>
    <t>Số 45, Châu Cầu, Lương Khánh Thiện, Phủ Lý, Hà Nam</t>
  </si>
  <si>
    <t xml:space="preserve">Trần Xá, Nguyên Lý, Lý Nhân, Hà Nam      </t>
  </si>
  <si>
    <t xml:space="preserve">Tân Hưng, Công Lý, Lý Nhân, Hà Nam      </t>
  </si>
  <si>
    <t xml:space="preserve">Tế Xuyên, Đức Lý, Lý Nhân, Hà Nam      </t>
  </si>
  <si>
    <t xml:space="preserve">Mão Cầu, Nguyên Lý, Lý Nhân, Hà Nam      </t>
  </si>
  <si>
    <t>275/QĐ/22/4/2014</t>
  </si>
  <si>
    <t>Án phí: 33.977</t>
  </si>
  <si>
    <t>23/3/2015</t>
  </si>
  <si>
    <t>297/14/9/2015</t>
  </si>
  <si>
    <t xml:space="preserve">Triệu Đức Việt </t>
  </si>
  <si>
    <t>460/05/8/2009 TAND tối cao</t>
  </si>
  <si>
    <t>90/CĐ/05/5/2010</t>
  </si>
  <si>
    <t>Án phí: 20.050, Bồi thường NSNN: 615.288</t>
  </si>
  <si>
    <t>339/23/9/2016</t>
  </si>
  <si>
    <t>Ngô Quýnh Hương</t>
  </si>
  <si>
    <t>09/02/10/2014 TAND TP. Phủ Lý</t>
  </si>
  <si>
    <t>80/CĐ/04/11/2014</t>
  </si>
  <si>
    <t>29/3/2016</t>
  </si>
  <si>
    <t>242/14/7/2015</t>
  </si>
  <si>
    <t>Ng Quốc Triệu</t>
  </si>
  <si>
    <t>08/15/9/2014 TAND TP. Phủ Lý</t>
  </si>
  <si>
    <t>73/CĐ/03/11/2014</t>
  </si>
  <si>
    <t>Án phí: 46.008</t>
  </si>
  <si>
    <t>271/14/7/2015</t>
  </si>
  <si>
    <t>01/18/4/2013 TAND huyện Duy Tiên, Hà Nam</t>
  </si>
  <si>
    <t>01/CĐ/184/2016</t>
  </si>
  <si>
    <t>Án phí: 11.600</t>
  </si>
  <si>
    <t>298/18/9/205</t>
  </si>
  <si>
    <t>66/31/7/2013 TAND TP. Phủ Lý</t>
  </si>
  <si>
    <t>267/4/8/2015</t>
  </si>
  <si>
    <t>75/11/11/2015 TAND huyện Lương Sơn, Hòa Bình</t>
  </si>
  <si>
    <t>13/CĐ/14/03/2015</t>
  </si>
  <si>
    <t>28/32016</t>
  </si>
  <si>
    <t>62/28/3/2016</t>
  </si>
  <si>
    <t>Hoàng Văn Phụng</t>
  </si>
  <si>
    <t>34/08/5/2013 TAND TP. Phủ Lý</t>
  </si>
  <si>
    <t>273/CĐ/10/6/2013</t>
  </si>
  <si>
    <t>Trần Văn Ước</t>
  </si>
  <si>
    <t>Nguyễn Thị Toán</t>
  </si>
  <si>
    <t>Xóm 6, Do Đạo, Nhân Thịnh, Lý Nhân, Hà Nam</t>
  </si>
  <si>
    <t>20/HSST ngày 16/12/2013 TA tỉnh Hà Nam</t>
  </si>
  <si>
    <t>08/TĐ/21/01/2016</t>
  </si>
  <si>
    <t>Bòi thường thiệt hại sức khỏe cho bà ĐặngThị Bụi là 20.000</t>
  </si>
  <si>
    <t>05-10/07/2017</t>
  </si>
  <si>
    <t>Bùi Văn Thinh</t>
  </si>
  <si>
    <t>xóm Tiền Vinh,Công Lý, Lý Nhân, Hà Nam</t>
  </si>
  <si>
    <t>05/2017/HSST ngày 19/01/2017 TA Lý Nhân</t>
  </si>
  <si>
    <t>107/CĐ/10/03/2017</t>
  </si>
  <si>
    <t xml:space="preserve">Tiền phạt: 4.600 </t>
  </si>
  <si>
    <t>03-22/03/2017</t>
  </si>
  <si>
    <t>Lương Xuân Thành</t>
  </si>
  <si>
    <t>tổ 13, p Trần Hưng Đạo, tp Phủ Lý, Hà Nam</t>
  </si>
  <si>
    <t>Ba số 31/HSST ngày 17/03/2017 của TAND Tp Phủ Lý</t>
  </si>
  <si>
    <t>294/11.5.2017</t>
  </si>
  <si>
    <t>35/03.8.2017</t>
  </si>
  <si>
    <t>Chi cục THADS Duy Tiên</t>
  </si>
  <si>
    <t>Lương Văn Minh</t>
  </si>
  <si>
    <t>Xóm Điện Biên, xã Chuyên Ngoại, Duy Tiên</t>
  </si>
  <si>
    <t>24/HSPT ngày 08/06/1999 TA Hà Nam</t>
  </si>
  <si>
    <t>54/CĐ/12/07/1999</t>
  </si>
  <si>
    <t>(Bồi thường NN+ Án phí HSPT+ Phạt)= 48.789</t>
  </si>
  <si>
    <t>18/02/2016</t>
  </si>
  <si>
    <t>06-29/7/2015</t>
  </si>
  <si>
    <t>Vũ Văn Thiệp</t>
  </si>
  <si>
    <t>Thôn Tứ Giáp, xã Duy Hải, Duy Tiên</t>
  </si>
  <si>
    <t>85/HSST ngày 22/06/1998 TA tỉnh Sơn La</t>
  </si>
  <si>
    <t>59/CĐ/07/11/1998</t>
  </si>
  <si>
    <t>Phạt sung quỹ NN: 9.801</t>
  </si>
  <si>
    <t>04/02/2016</t>
  </si>
  <si>
    <t>07-29/7/2015</t>
  </si>
  <si>
    <t>Vũ Văn Tuyển</t>
  </si>
  <si>
    <t>Thôn Ninh Lão, Xã Duy Minh, Duy Tiên</t>
  </si>
  <si>
    <t>1783/HSPT ngày 29/09/1999 TA Tối cao</t>
  </si>
  <si>
    <t>73/CĐ/20/12/1999</t>
  </si>
  <si>
    <t>Phạt sung quỹ NN: 15.000</t>
  </si>
  <si>
    <t>16/02/2016</t>
  </si>
  <si>
    <t>09-29/7/2015</t>
  </si>
  <si>
    <t xml:space="preserve">Vũ thị Thu </t>
  </si>
  <si>
    <t>1780/HSPT ngày 19/09/1999 TA Tối cao</t>
  </si>
  <si>
    <t>75/CĐ/20/12/1999</t>
  </si>
  <si>
    <t>Phạt sung quỹ NN: 20.000</t>
  </si>
  <si>
    <t>10-29/7/2015</t>
  </si>
  <si>
    <t>Vũ Văn Mau</t>
  </si>
  <si>
    <t>259/HSPT ngày 26/12/2001 TA Tối cao</t>
  </si>
  <si>
    <t>22/CĐ/28/03/2002</t>
  </si>
  <si>
    <t>Phạt sung quỹ NN: 10.000</t>
  </si>
  <si>
    <t>12-29/7/2015</t>
  </si>
  <si>
    <t>Vũ Thị Ngọc Dung</t>
  </si>
  <si>
    <t>Thôn Bạch Xá, xã Hoàng Đông, Duy Tiên</t>
  </si>
  <si>
    <t>85/HSPT ngày 28/02/2002 TA Tối cao</t>
  </si>
  <si>
    <t>68/CĐ/21/08/2002</t>
  </si>
  <si>
    <t>Tịch thu: 15.000</t>
  </si>
  <si>
    <t>17/02/2016</t>
  </si>
  <si>
    <t>13-29/7/2015</t>
  </si>
  <si>
    <t>Nguyễn Xuân Trường</t>
  </si>
  <si>
    <t>thôn Yên Lệnh, xã Chuyên Ngoại, Duy Tiên</t>
  </si>
  <si>
    <t>996/HSPT ngày 26/07/2006 TA Tối cao</t>
  </si>
  <si>
    <t>39/CĐ/21/11/2006</t>
  </si>
  <si>
    <t>Phạt sung quỹ NN: 4.700</t>
  </si>
  <si>
    <t>14-29/7/2015</t>
  </si>
  <si>
    <t>595/HSPT ngày 29/12/2006 TA Tối cao</t>
  </si>
  <si>
    <t>83/CĐ/09/02/2007</t>
  </si>
  <si>
    <t>(Án phí HSPT+ Phạt sung quỹ NN)= 5.050</t>
  </si>
  <si>
    <t>15-29/7/2015</t>
  </si>
  <si>
    <t>Lê Văn Trường</t>
  </si>
  <si>
    <t>Thôn Nhị Giáp, xã Duy Hải, Duy Tiên</t>
  </si>
  <si>
    <t>99/HSST ngày 15/08/2006 TA Thanh Trì, Hà Nội</t>
  </si>
  <si>
    <t>180/CĐ/17/09/2007</t>
  </si>
  <si>
    <t>(Án phí HSST+ Phạt sung quỹ NN)= 5.050</t>
  </si>
  <si>
    <t>04/2/2016</t>
  </si>
  <si>
    <t>16-30/7/2015</t>
  </si>
  <si>
    <t>Vũ Thị Thu</t>
  </si>
  <si>
    <t>57/HSST ngày 18/11/2009 TA Duy Tiên</t>
  </si>
  <si>
    <t>34/CĐ/29/12/2009</t>
  </si>
  <si>
    <t>(Án phí+ Phạt sung quỹ NN): 5.178</t>
  </si>
  <si>
    <t>34-27/8/2015</t>
  </si>
  <si>
    <t>Thôn Tú, xã Duy Minh, Duy Tiên</t>
  </si>
  <si>
    <t>Nguyễn Thanh Phong</t>
  </si>
  <si>
    <t>Thôn Hoàng Lý, xã Hoàng Đông, Duy Tiên</t>
  </si>
  <si>
    <t>39/HSST ngày 31/07/2012 TA Duy Tiên</t>
  </si>
  <si>
    <t>85/CĐ/14/01/2013</t>
  </si>
  <si>
    <t>(Án phí+ Phạt sung quỹ NN): 5.200</t>
  </si>
  <si>
    <t>20-30/7/2015</t>
  </si>
  <si>
    <t>Kiều Quốc Công</t>
  </si>
  <si>
    <t>Thôn Nhì, xã Bạch Thượng, Duy Tiên</t>
  </si>
  <si>
    <t>37/HSST ngày 25/06/2013 TA Duy Tiên</t>
  </si>
  <si>
    <t>223/CĐ/06/08/2013</t>
  </si>
  <si>
    <t>Phạt sung quỹ NN: 3.000</t>
  </si>
  <si>
    <t>31-30/7/2015</t>
  </si>
  <si>
    <t>Nguyễn Văn Hạnh + Nguyễn Thị Xuyến</t>
  </si>
  <si>
    <t>Thôn Ngọc Động, xã Hoàng Đông, Duy Tiên</t>
  </si>
  <si>
    <t>04/DSST ngày 28/09/2010 TA Duy Tiên</t>
  </si>
  <si>
    <t>26/CĐ//29/11/2010</t>
  </si>
  <si>
    <t>27-30/7/2015</t>
  </si>
  <si>
    <t>Công Ty XD TNHH Hà Nam</t>
  </si>
  <si>
    <t>Thôn Ngọc Đông, xã Hoàng Đông, Duy Tiên</t>
  </si>
  <si>
    <t>02/KDTMST ngày 08/07/2014 TA Duy Tiên</t>
  </si>
  <si>
    <t>206/CĐ/21/07/2014</t>
  </si>
  <si>
    <t>Án phí KDTM: 114.000</t>
  </si>
  <si>
    <t>28-30/7/2015</t>
  </si>
  <si>
    <t>Dương Thị Dung</t>
  </si>
  <si>
    <t>235/HSST ngày 29/6/2016 Ta TP Hà Nội</t>
  </si>
  <si>
    <t>215/CĐ/16-8-2016</t>
  </si>
  <si>
    <t>16/9/2016</t>
  </si>
  <si>
    <t>130/19/9/2016</t>
  </si>
  <si>
    <t>Nguyễn Thị Tửu</t>
  </si>
  <si>
    <t>Thôn Thị Nội, xã Chuyên Ngoại, Duy Tiên</t>
  </si>
  <si>
    <t>01/HSPT ngày 15/01/2015 TA Hà Nam</t>
  </si>
  <si>
    <t>109/CĐ/06/02/2015</t>
  </si>
  <si>
    <t>Án phí HC: 675</t>
  </si>
  <si>
    <t>75-27/10/2015</t>
  </si>
  <si>
    <t>Lê Thái Sơn</t>
  </si>
  <si>
    <t>Thôn NHị Giáp, xã Duy Hải, Duy Tiên</t>
  </si>
  <si>
    <t>42/HSST/23/6/2015 TA Duy Tiên</t>
  </si>
  <si>
    <t>185/CĐ/03-8-2015</t>
  </si>
  <si>
    <t>Án phí DSST: 1.500</t>
  </si>
  <si>
    <t>23/9/2015</t>
  </si>
  <si>
    <t>39-23/9/2015</t>
  </si>
  <si>
    <t>Trần Văn Đức</t>
  </si>
  <si>
    <t>Thôn Đọi Tín, xã Đọi Sơn, Duy Tiên</t>
  </si>
  <si>
    <t>727/HSPT ngày 08/7/2013 TA Tối cao, tại TP Hồ Chí Minh</t>
  </si>
  <si>
    <t>179/CĐ/20/7/2015</t>
  </si>
  <si>
    <t>(Án phí HSST + DSST) = 10.204</t>
  </si>
  <si>
    <t>30/03/2016</t>
  </si>
  <si>
    <t>32-31/07/2015</t>
  </si>
  <si>
    <t>Vũ Văn Toàn</t>
  </si>
  <si>
    <t>Thôn Hoàng Lý1, xã Hoàng Đông, Duy Tiên</t>
  </si>
  <si>
    <t>95/HSST ngày 17 tháng 4 năm 2014 TA Quận Tân Phú, TP Hồ Chí Minh</t>
  </si>
  <si>
    <t>81/CĐ 07/3/2016</t>
  </si>
  <si>
    <t>Tịch thu sung quỹ NN: 8.000.000</t>
  </si>
  <si>
    <t>31/5/2016</t>
  </si>
  <si>
    <t>125-02/6/2016</t>
  </si>
  <si>
    <t>Hà Duy Hưng</t>
  </si>
  <si>
    <t>Thôn Văn Bút, xã Trác Văn, Duy Tiên</t>
  </si>
  <si>
    <t>03/DSST ngày 19/08/2010 TA Duy Tiên</t>
  </si>
  <si>
    <t>13/CĐ/25/10/2010</t>
  </si>
  <si>
    <t>Án phí DSST: 4.055</t>
  </si>
  <si>
    <t>87-27/10/2015</t>
  </si>
  <si>
    <t xml:space="preserve">Nguyễn Văn Thư </t>
  </si>
  <si>
    <t>Thôn Tường Thụy 2, xã Trác Văn, Duy Tiên</t>
  </si>
  <si>
    <t>213/HSST ngày 30/05/2014 TA Đống Đa, Hà Nội</t>
  </si>
  <si>
    <t>22/CĐ/17/10/2014</t>
  </si>
  <si>
    <t>(Án phí HSST + Án phí DSST + Truy thu)=19.203</t>
  </si>
  <si>
    <t>88-27/10/2015</t>
  </si>
  <si>
    <t>Nguyễn Văn Bắc</t>
  </si>
  <si>
    <t>Xóm 6, thôn Nhất xã Bạch Thượng, Duy Tiên</t>
  </si>
  <si>
    <t>92/HSST ngày 13/12/2010 TA Hoàng Mai, Hà Nội</t>
  </si>
  <si>
    <t>82/CĐ/04/04/2011</t>
  </si>
  <si>
    <t>(Án phí DS+ truy nộp NS)= 28.300</t>
  </si>
  <si>
    <t>89-28/10/2015</t>
  </si>
  <si>
    <t>Nguyễn Thị Đức</t>
  </si>
  <si>
    <t>Thôn Nhi xã Bạch thượng, Duy Tiên</t>
  </si>
  <si>
    <t>45/HSST ngày 20/06/2000 TA Gia lai</t>
  </si>
  <si>
    <t>119/CĐ/10/08/2010</t>
  </si>
  <si>
    <t>91-28/10/2015</t>
  </si>
  <si>
    <t>Bùi Xuân Đàn</t>
  </si>
  <si>
    <t>Thôn Nhất xã Bạch thượng, Duy Tiên</t>
  </si>
  <si>
    <t>09/HNST ngày 28/02/2012 TA Duy Tiên</t>
  </si>
  <si>
    <t>102/CĐ/03/04/2012</t>
  </si>
  <si>
    <t>Án phí chia tài sản: 2.000</t>
  </si>
  <si>
    <t>106-29/10/2015</t>
  </si>
  <si>
    <t>Bùi Văn Hải</t>
  </si>
  <si>
    <t>Xóm 12, thôn Quan Nha, xã Yên Bắc, Duy Tiên</t>
  </si>
  <si>
    <t>55/HSST ngày 26/11/2002 TA Hà Nam</t>
  </si>
  <si>
    <t>102/CĐ/27/05/2011</t>
  </si>
  <si>
    <t>Phạt sung quỹ NN: 2.425</t>
  </si>
  <si>
    <t>21/3/2016</t>
  </si>
  <si>
    <t>107-29/10/2015</t>
  </si>
  <si>
    <t>Lê Văn Bin</t>
  </si>
  <si>
    <t>Thôn Bãi Bùi xã Yên Bắc, Duy Tiên</t>
  </si>
  <si>
    <t>1822/HSPT ngày 31/10/1997 TA Tối Cao</t>
  </si>
  <si>
    <t>90/CĐ/10/04/2006</t>
  </si>
  <si>
    <t>Án phí HS+DS:10.100</t>
  </si>
  <si>
    <t>108-29/10/2015</t>
  </si>
  <si>
    <t>Thôn Chợ Lương xã Yên Bắc, Duy Tiên</t>
  </si>
  <si>
    <t>12/HSST ngày 17/04/2002 TA Hà Nam</t>
  </si>
  <si>
    <t>101/CĐ/27/05/2011</t>
  </si>
  <si>
    <t>Phạt sung quỹ NN: 9.520</t>
  </si>
  <si>
    <t>109-29/10/2015</t>
  </si>
  <si>
    <t>Bùi Văn Thu</t>
  </si>
  <si>
    <t>Thôn Lũng Xuyên, xã Yên Bắc, Duy Tiên</t>
  </si>
  <si>
    <t>07/HSPT ngày 10/01/2006 TA Hà Nam</t>
  </si>
  <si>
    <t>64/CĐ/27/01/2006</t>
  </si>
  <si>
    <t>Phạt sung quỹ NN: 5.000</t>
  </si>
  <si>
    <t>110-29/10/2015</t>
  </si>
  <si>
    <t>Lê Văn Phin</t>
  </si>
  <si>
    <t>08/HNST ngày 20/07/2011 TA Duy Tiên</t>
  </si>
  <si>
    <t>156/CĐ/05/09/2011</t>
  </si>
  <si>
    <t>Án phí HN+DS: 800</t>
  </si>
  <si>
    <t>112-30/10/2015</t>
  </si>
  <si>
    <t>Bùi Đức Hạnh</t>
  </si>
  <si>
    <t>Thôn Quan Nha, xã Yên Bắc, Duy Tiên</t>
  </si>
  <si>
    <t>08/DSPT ngày 21/05/2009 TA Hà Nam</t>
  </si>
  <si>
    <t>132/CĐ/26/06/2009</t>
  </si>
  <si>
    <t>Án phí DSST: 4.229</t>
  </si>
  <si>
    <t>113-30/10/2015</t>
  </si>
  <si>
    <t>Bùi Dũng Trường</t>
  </si>
  <si>
    <t>85/HSST ngày 24/03/2011 TA Tp Buôn Ma Thuột, Đắk Lắk</t>
  </si>
  <si>
    <t>53/CĐ/08/11/2013</t>
  </si>
  <si>
    <t>Phạt sung quỹ NN: 4.360</t>
  </si>
  <si>
    <t>114-30/10/2015</t>
  </si>
  <si>
    <t>Bùi Văn Thắng</t>
  </si>
  <si>
    <t>Thôn Chợ Lương, xã Yên Bắc, Duy Tiên</t>
  </si>
  <si>
    <t>77/HSST ngày 22/10/2013 TA Duy Tiên</t>
  </si>
  <si>
    <t>75/CĐ/12/12/2013</t>
  </si>
  <si>
    <t>115-30/10/2015</t>
  </si>
  <si>
    <t>Vũ Văn Đính + Trần Thị Ca</t>
  </si>
  <si>
    <t>Thôn Văn Xá, xã Yên Bắc, Duy Tiên</t>
  </si>
  <si>
    <t>01/DSST ngày 17/08/2011 TA Duy Tiên</t>
  </si>
  <si>
    <t>61/CĐ/11/01/2012</t>
  </si>
  <si>
    <t>Án phí DSST: 22.473</t>
  </si>
  <si>
    <t>116-30/10/2015</t>
  </si>
  <si>
    <t>Nguyễn Xuân Tiếp + Nguyễn Thị Hải</t>
  </si>
  <si>
    <t>Thôn Đô Lương, xã Yên Bắc, Duy Tiên</t>
  </si>
  <si>
    <t>03/DSST ngày 25/10/2012 TA Duy Tiên</t>
  </si>
  <si>
    <t>102/CĐ/15/01/2013</t>
  </si>
  <si>
    <t>Án phí DSST: 16.989</t>
  </si>
  <si>
    <t>117-30/10/2015</t>
  </si>
  <si>
    <t>Nguyễn Thế Biên</t>
  </si>
  <si>
    <t>Xóm 84, Cụm 3, Đôn Lương, Yên Bắc, Duy Tiên</t>
  </si>
  <si>
    <t>21/HSST3+24/4/2015 TA Quế Phong, Nghệ An</t>
  </si>
  <si>
    <t>178
08/7/2015</t>
  </si>
  <si>
    <t>Phạt sung quỹ: 14.000</t>
  </si>
  <si>
    <t>04-24/7/2015</t>
  </si>
  <si>
    <t>Thôn Quan Nha, xã Yên bắc, Duy Tiên</t>
  </si>
  <si>
    <t>93/HSPT ngày 17/11/2014 TA Hà Nam</t>
  </si>
  <si>
    <t>60/CĐ/09/12/2014</t>
  </si>
  <si>
    <t>(Án phí HSPT + Án phí DS)= 1.525</t>
  </si>
  <si>
    <t>01-01/7/2015</t>
  </si>
  <si>
    <t>89/HSST ngày 25/11/2015 Ta Duy Tiên</t>
  </si>
  <si>
    <t>62/CD 06/01/2016</t>
  </si>
  <si>
    <t>23/9/2016</t>
  </si>
  <si>
    <t>Bạch Văn Tâm</t>
  </si>
  <si>
    <t>Thôn Đồng Văn, TT Đồng Văn, Duy Tiên</t>
  </si>
  <si>
    <t>1771/HSPT ngày 27/09/1999 TA Tối cao</t>
  </si>
  <si>
    <t>47/CĐ/11/12/2000</t>
  </si>
  <si>
    <t>Phạt sung quỹ NN: 10.969</t>
  </si>
  <si>
    <t>20/10/2015</t>
  </si>
  <si>
    <t>54-20/10/2015</t>
  </si>
  <si>
    <t>Bạch Văn Dũng</t>
  </si>
  <si>
    <t>Thôn Đồng Văn,Thị Trấn Đồng Văn, Duy Tiên</t>
  </si>
  <si>
    <t>26/HSST ngày 21/05/2009 TA Duy Tiên</t>
  </si>
  <si>
    <t>128/CĐ/23/06/2008</t>
  </si>
  <si>
    <t>Tịch thu: 1.000</t>
  </si>
  <si>
    <t>52-20/10/2015</t>
  </si>
  <si>
    <t xml:space="preserve">Phạm Quang Thịnh </t>
  </si>
  <si>
    <t>Số 215, Nguyễn Hữu Tiến,Thị Trấn Đồng Văn, Duy Tiên</t>
  </si>
  <si>
    <t>52A-20/10/2015</t>
  </si>
  <si>
    <t>Trần Văn Xốp</t>
  </si>
  <si>
    <t>Phố Hữu Hữu Tiến, TT Đồng Văn, Duy Tiên</t>
  </si>
  <si>
    <t>36/HSST ngày 19/07/2011 TA Duy Tiên</t>
  </si>
  <si>
    <t>153/CĐ/01/09/2011</t>
  </si>
  <si>
    <t>50-20/10/2015</t>
  </si>
  <si>
    <t xml:space="preserve">Nguyễn Khắc Tiệp </t>
  </si>
  <si>
    <t>43/HSST ngày 08/08/2012 TA Duy Tiên</t>
  </si>
  <si>
    <t>10/CĐ/17/10/2012</t>
  </si>
  <si>
    <t>( Phạt+ Truy thu sung quỹ NN)= 6.100</t>
  </si>
  <si>
    <t>48A-20/10/2015</t>
  </si>
  <si>
    <t>48-20/10/2015</t>
  </si>
  <si>
    <t>Nguyễn Văn Tuyến</t>
  </si>
  <si>
    <t>86D, Phạm Ngọc Nhị, TT Đồng Văn, Duy Tiên</t>
  </si>
  <si>
    <t>335/HSPT ngày 25/08/2005 TA Tối cao</t>
  </si>
  <si>
    <t>176/CĐ/08/07/2013</t>
  </si>
  <si>
    <t>Phạt sung quỹ NN: 3.160</t>
  </si>
  <si>
    <t>47-20/10/2015</t>
  </si>
  <si>
    <t xml:space="preserve">Tống Quốc Huy </t>
  </si>
  <si>
    <t>337, Nguyễn Hữu Tiến, TT Đồng Văn, Duy Tiên</t>
  </si>
  <si>
    <t>08/HNPT ngày 20/12/2013 TA Hà Nam</t>
  </si>
  <si>
    <t>95/CĐ/17/01/2014</t>
  </si>
  <si>
    <t>37-16/9/2015</t>
  </si>
  <si>
    <t>Lê Thị Kim Oanh</t>
  </si>
  <si>
    <t>Án phí chia TS ly hôn: 25.385</t>
  </si>
  <si>
    <t>37A-16/9/2015</t>
  </si>
  <si>
    <t>Trần Văn Chiến</t>
  </si>
  <si>
    <t>90/HSST ngày 24/12/2013 TA Duy Tiên</t>
  </si>
  <si>
    <t>104/CĐ/13/02/2014</t>
  </si>
  <si>
    <t>49-20/10/2015</t>
  </si>
  <si>
    <t>10/HSST ngày 20/02/2014 TA Duy Tiên</t>
  </si>
  <si>
    <t>136/CĐ/31/03/2014</t>
  </si>
  <si>
    <t>51-20/10/2015</t>
  </si>
  <si>
    <t>Đỗ Văn Huy</t>
  </si>
  <si>
    <t>25/HSST ngày 16/05/2014 TA Phú Xuyên, Hà Nội</t>
  </si>
  <si>
    <t>214/CĐ/28/07/2014</t>
  </si>
  <si>
    <t>(Án phí HSST+ Truy thu sung quỹ)= 3.500</t>
  </si>
  <si>
    <t>53-20/10/2015</t>
  </si>
  <si>
    <t>Đỗ Văn Được</t>
  </si>
  <si>
    <t>Thôn Nguyễn, xã Tiên Nội, Duy Tiên</t>
  </si>
  <si>
    <t>08/HNPT ngày 19/11/2014 TA Hà Nam</t>
  </si>
  <si>
    <t>63/CĐ/11/12/2014</t>
  </si>
  <si>
    <t>(Án phí HNST, Án phí cấp dưỡng, Án phí chia tài sản)= 1.224</t>
  </si>
  <si>
    <t>55-20/10/2015</t>
  </si>
  <si>
    <t>Lưu Danh Cường</t>
  </si>
  <si>
    <t>Thịnh Hòa, TT Hòa Mạc, Duy Tiên</t>
  </si>
  <si>
    <t>30/HSPT ngày 14/05/2014 TA Hà Nam</t>
  </si>
  <si>
    <t>177/CĐ/06/06/2014</t>
  </si>
  <si>
    <t>Truy thu sung quỹ NN: 800</t>
  </si>
  <si>
    <t>19/10/2016</t>
  </si>
  <si>
    <t>46A-19/10/2015</t>
  </si>
  <si>
    <t>Nguyễn Mạnh Hùng</t>
  </si>
  <si>
    <t>Phố Thịnh Hòa, TT Hòa Mạc, Duy Tiên</t>
  </si>
  <si>
    <t>02/KDTM-PT ngày 26/09/2013 TA Hà Nam</t>
  </si>
  <si>
    <t>49/CĐ/05/11/213</t>
  </si>
  <si>
    <t>Án phí KDTM: 8.165</t>
  </si>
  <si>
    <t>19/10/2015</t>
  </si>
  <si>
    <t>44-19/10/2015</t>
  </si>
  <si>
    <t>Vũ Văn Thơ + Nguyễn Thị Liên</t>
  </si>
  <si>
    <t>Phố Khánh Hòa, TT Hòa Mạc, Duy Tiên</t>
  </si>
  <si>
    <t>32/DSPT ngày 17/10/2006 TA Hà Nam</t>
  </si>
  <si>
    <t>34/CĐ/07/11/2006</t>
  </si>
  <si>
    <t>Án phí DSST: 5.097</t>
  </si>
  <si>
    <t>43-19/10/2015</t>
  </si>
  <si>
    <t>Nguyễn Văn Quy</t>
  </si>
  <si>
    <t>Phố Phú Hòa, TT Hòa Mạc, Duy Tiên</t>
  </si>
  <si>
    <t>132/HSPT ngày 23/04/2014 TA tỉnh Đắk Lắk</t>
  </si>
  <si>
    <t>178/CĐ/20/06/2014</t>
  </si>
  <si>
    <t>Truy thu sung quỹ NN: 19.250</t>
  </si>
  <si>
    <t>45-19/10/2015</t>
  </si>
  <si>
    <t xml:space="preserve">Đinh Văn Tuế </t>
  </si>
  <si>
    <t>Thôn Nhất, xã Tiên nội, Duy Tiên</t>
  </si>
  <si>
    <t>03/LHST ngày 15/03/2011 TA Duy Tiên</t>
  </si>
  <si>
    <t>13/CĐ/27/10/2011</t>
  </si>
  <si>
    <t>(án phí LH+ Án phí Chia tài sản)= 2.440</t>
  </si>
  <si>
    <t>22/10/2015</t>
  </si>
  <si>
    <t>63-22/10/2015</t>
  </si>
  <si>
    <t>Nguyễn Thị Mơ</t>
  </si>
  <si>
    <t>(án phí LH+ Án phí Chia tài sản)= 2.163</t>
  </si>
  <si>
    <t>Trịnh Văn Trí</t>
  </si>
  <si>
    <t>Thôn Duyên Giang, xã Châu Giang, Duy Tiên</t>
  </si>
  <si>
    <t>14/HSST ngày 29/03/2012 TA Duy Tiên</t>
  </si>
  <si>
    <t>130/CĐ/16/05/2012</t>
  </si>
  <si>
    <t>(Án phí HSST+ Truy thu sung quỹ)= 4.936</t>
  </si>
  <si>
    <t>57-21/10/2015</t>
  </si>
  <si>
    <t>Phạm Huy Bình</t>
  </si>
  <si>
    <t>972/HSPT ngày 21/02/2007 TA Tối cao</t>
  </si>
  <si>
    <t>155/CĐ/05/05/2013</t>
  </si>
  <si>
    <t>Phạt sung quỹ NN: 2.600</t>
  </si>
  <si>
    <t>60-21/10/2015</t>
  </si>
  <si>
    <t>Trịnh Văn Bình</t>
  </si>
  <si>
    <t>07/HSST ngày 16/02/2009 TA Hà Nam</t>
  </si>
  <si>
    <t>156/CĐ/01/09/2009</t>
  </si>
  <si>
    <t>(Án phí HSST+ Phạt sung quỹ NN)= 2.050</t>
  </si>
  <si>
    <t>56-21/10/2015</t>
  </si>
  <si>
    <t>Nguyễn Ngọc Phóng</t>
  </si>
  <si>
    <t>Thôn Mang Thượng, xã Yên Nam, Duy Tiên</t>
  </si>
  <si>
    <t>42/HSST ngày 08/08/2012 TA Duy Tiên</t>
  </si>
  <si>
    <t>11/CĐ/17/10/2012</t>
  </si>
  <si>
    <t>Phạt sung quỹ NN: 3.830</t>
  </si>
  <si>
    <t>23/10/2015</t>
  </si>
  <si>
    <t>66-23/10/2015</t>
  </si>
  <si>
    <t>Trịnh Duy Thanh</t>
  </si>
  <si>
    <t>Xóm 6, Thôn Thủy Cơ, xã Yên Nam, Duy Tiên</t>
  </si>
  <si>
    <t>06/HSST ngày 28/01/2013 TA Gia Lâm, Hà Nội</t>
  </si>
  <si>
    <t>04/CĐ/17/10/2013</t>
  </si>
  <si>
    <t>(Án phí HSST+ Truy thu sung quỹ)= 11.106</t>
  </si>
  <si>
    <t>67-23/10/2015</t>
  </si>
  <si>
    <t>Vũ Thị Hiền</t>
  </si>
  <si>
    <t>Phố Điệp Sơn, xã Yên Nam, Duy Tiên</t>
  </si>
  <si>
    <t>06/LHST ngày 18/07/2011 TA Duy Tiên</t>
  </si>
  <si>
    <t>157/CĐ/06/09/2011</t>
  </si>
  <si>
    <t>Án phí chia tài sản ly hôn: 12.990</t>
  </si>
  <si>
    <t>71-23/10/2015</t>
  </si>
  <si>
    <t>Nguyễn Quốc Oai</t>
  </si>
  <si>
    <t>38/HSST ngày 31/07/2012 TA Duy Tiên</t>
  </si>
  <si>
    <t>08/CĐ/17/10/2012</t>
  </si>
  <si>
    <t>68-23/10/2015</t>
  </si>
  <si>
    <t xml:space="preserve">Nguyễn Xuân Tiến </t>
  </si>
  <si>
    <t>Thôn Thủy Cơ, xã Yên Nam, Duy Tiên</t>
  </si>
  <si>
    <t>287/HSST ngày 07/09/2012 TA Dĩ An, Bình Dương</t>
  </si>
  <si>
    <t>164/CĐ/04/06/2013</t>
  </si>
  <si>
    <t>(Án phí HSST+ Phạt sung quỹ NN)= 10.200</t>
  </si>
  <si>
    <t>69-23/10/2015</t>
  </si>
  <si>
    <t>Nguyễn Đăng Phong</t>
  </si>
  <si>
    <t>181/HSST ngày 20/08/2012 TA TP Bắc Ninh</t>
  </si>
  <si>
    <t>45/CĐ/26/11/2012</t>
  </si>
  <si>
    <t>(Án phí HSST+ Phạt sung quỹ NN)= 5.200</t>
  </si>
  <si>
    <t>72-23/10/2015</t>
  </si>
  <si>
    <t>Công ty Cổ phần thép Hưng Thịnh</t>
  </si>
  <si>
    <t>Khu công nghiệp Đồng văn 1, TT Đồng Văn, Duy Tiên</t>
  </si>
  <si>
    <t>01/KDTMST
08/4/2015 TA Duy Tiên</t>
  </si>
  <si>
    <t>149/CĐ
18/5/2015</t>
  </si>
  <si>
    <t>Án phí KDTMST: 3.778</t>
  </si>
  <si>
    <t>05-24/7/2015</t>
  </si>
  <si>
    <t>Nguyễn Chí Thiện</t>
  </si>
  <si>
    <t>Thôn Tường Thụy , xã Trác Văn, Duy Tiên</t>
  </si>
  <si>
    <t>42/HSPT/28-11-2013
TA Hà Nam</t>
  </si>
  <si>
    <t>82/CĐ
18-12-2013</t>
  </si>
  <si>
    <t>Tiền phạt: 1.000</t>
  </si>
  <si>
    <t>36-14/9/2015</t>
  </si>
  <si>
    <t>Đỗ Văn Tư</t>
  </si>
  <si>
    <t>Phố Nguyễn Văn Trỗi, thị trấn Đồng Văn, Duy Tiên</t>
  </si>
  <si>
    <t>12/DSPT
20-6-2012 TA tỉnh Nam Định</t>
  </si>
  <si>
    <t>211/CĐ
15-9-2015</t>
  </si>
  <si>
    <t>Án phí DSST: 2.737</t>
  </si>
  <si>
    <t>41-29/9/2015</t>
  </si>
  <si>
    <t>Phan Đắc Lực</t>
  </si>
  <si>
    <t>Thôn Đông xã Châu giang, Duy Tiên</t>
  </si>
  <si>
    <t>525/HSPT/29/10/2014
TA Tối cao</t>
  </si>
  <si>
    <t>12
05/10/2015</t>
  </si>
  <si>
    <t>Án phí DSST: 20.600</t>
  </si>
  <si>
    <t>59-21/10/2015</t>
  </si>
  <si>
    <t>Đông Hòa, TT Hào Mạc, Duy Tiên</t>
  </si>
  <si>
    <t>17/LHST
03/4/2013 Tòa an Duy Tiên, Hà Nam</t>
  </si>
  <si>
    <t>17/TĐ
2/11/2015</t>
  </si>
  <si>
    <t>Cấp dưỡng nuôi con: 9.000</t>
  </si>
  <si>
    <t>18/12/2015</t>
  </si>
  <si>
    <t>118-19/12/2015</t>
  </si>
  <si>
    <t>Nguyễn Thị Hoa Mai + Phạm Hùng Cường</t>
  </si>
  <si>
    <t>Thôn Đầm xã Châu Giang, Duy Tiên</t>
  </si>
  <si>
    <t>02/DSST/ 16/01/2016 Tòa án Tp Hưng Yên, tỉnh Hưng Yên</t>
  </si>
  <si>
    <t>43
25/12/2015</t>
  </si>
  <si>
    <t>Trả nợ : 1.760.019</t>
  </si>
  <si>
    <t>26/02/2016</t>
  </si>
  <si>
    <t>120-01/3/2015</t>
  </si>
  <si>
    <t>Phạm Quốc Hưng</t>
  </si>
  <si>
    <t>Thôn Đọi Tam, xã Đọi Sơn, Duy Tiên</t>
  </si>
  <si>
    <t>19/HSST ngày 19/03/2015 TA TP Phủ Lý</t>
  </si>
  <si>
    <t>146/CĐ/13/05/2015</t>
  </si>
  <si>
    <t>27/10/2015</t>
  </si>
  <si>
    <t>79-27/10/2015</t>
  </si>
  <si>
    <t xml:space="preserve">Nguyễn Văn Bắc </t>
  </si>
  <si>
    <t>Thôn Đọi Nhất, xã Đọi Sơn, Duy Tiên</t>
  </si>
  <si>
    <t>132/HSST ngày 12/11/2014 TA Tp Ninh Bình, tỉnh Ninh Bình</t>
  </si>
  <si>
    <t>72/CĐ/31/12/2014</t>
  </si>
  <si>
    <t>(Án phí HSST + Án phí DSST)= 1.275</t>
  </si>
  <si>
    <t>80-27/10/2015</t>
  </si>
  <si>
    <t>Trần Văn Tuấn</t>
  </si>
  <si>
    <t>Thôn Thọ Cầu, xã Châu sơn, Duy Tiên</t>
  </si>
  <si>
    <t>(Án phí HSST + Án phí DSST)= 1.525</t>
  </si>
  <si>
    <t>80A-27/10/2015</t>
  </si>
  <si>
    <t>Lê Quốc Chí (tức Lê Văn Trí)</t>
  </si>
  <si>
    <t>Xóm 2, thôn Đọi Tín, xã Đọi Sơn, Duy Tiên</t>
  </si>
  <si>
    <t>88/HSST ngày 29/08/2014 TA Quận Nam Từ Liêm, Tp Hà Nội</t>
  </si>
  <si>
    <t>130/CĐ/19/03/2015</t>
  </si>
  <si>
    <t>81-27/10/2015</t>
  </si>
  <si>
    <t>307/HSST ngày 22/09/2012 TA Từ Liêm, TP hà Nội</t>
  </si>
  <si>
    <t>56CĐ/19/12/2012</t>
  </si>
  <si>
    <t>(Án phí HSST + Án phí DSST)= 700</t>
  </si>
  <si>
    <t>82-27/10/2015</t>
  </si>
  <si>
    <t>Thôn Đọi Nhì, xã Đọi Sơn, Duy Tiên</t>
  </si>
  <si>
    <t>04/HSST ngày 30/03/2006 TA Duy Tiên</t>
  </si>
  <si>
    <t>101/CĐ/08/05/2006</t>
  </si>
  <si>
    <t>(Án phí HSST + Phạt sung quỹ NN)= 5.050</t>
  </si>
  <si>
    <t>26/10/2015</t>
  </si>
  <si>
    <t>83-27/10/2015</t>
  </si>
  <si>
    <t>Trần Tiến Nam</t>
  </si>
  <si>
    <t>84-27/10/2015</t>
  </si>
  <si>
    <t>Lê Văn Lương (tức Lê Ngọc Lương)</t>
  </si>
  <si>
    <t>Xóm 6, thôn Đọi Tam, xã Đọi Sơn, Duy Tiên</t>
  </si>
  <si>
    <t>62/HSST ngày 21/07/2010 TA Tp Phủ Lý</t>
  </si>
  <si>
    <t>51/CĐ/10/01/2011</t>
  </si>
  <si>
    <t>(Án phí HSST + Phạt sung quỹ NN)= 10.170</t>
  </si>
  <si>
    <t>94-28/10/2015</t>
  </si>
  <si>
    <t>Lê Bá Ngọc</t>
  </si>
  <si>
    <t>Thôn Lê Xá 1, xã Châu Sơn, Duy Tiên</t>
  </si>
  <si>
    <t>233/HSST ngày 22/10/2010 TA Long Biên, Tp Hà Nội</t>
  </si>
  <si>
    <t>55/CĐ/14/01/2011</t>
  </si>
  <si>
    <t>(Truy nộp+ Lãi xuất chậm)= 10.700</t>
  </si>
  <si>
    <t>27/10/2016</t>
  </si>
  <si>
    <t>95-28/10/2015</t>
  </si>
  <si>
    <t xml:space="preserve">Phạm Quang Tuấn </t>
  </si>
  <si>
    <t>Thôn Lê Xá, xã Châu Sơn, Duy Tiên</t>
  </si>
  <si>
    <t>30/HSST ngày 13/08/2007 TA Hà Nam</t>
  </si>
  <si>
    <t>65/CĐ/19/03/2010</t>
  </si>
  <si>
    <t>(Án phí HSST + Phạt sung quỹ NN)= 2.050</t>
  </si>
  <si>
    <t>96-28/10/2015</t>
  </si>
  <si>
    <t>Lê Giang Nam</t>
  </si>
  <si>
    <t>(Án phí HSST + Phạt sung quỹ NN)= 2.000</t>
  </si>
  <si>
    <t>96A-28/10/2016</t>
  </si>
  <si>
    <t>111/HSST ngày 24/09/2014 TA TP Ninh Bình</t>
  </si>
  <si>
    <t>59/CĐ/05/12/2014</t>
  </si>
  <si>
    <t>97-28/10/2015</t>
  </si>
  <si>
    <t xml:space="preserve">Ngô Văn Sơn </t>
  </si>
  <si>
    <t>59/HSST ngày 20/12/2010 TA Duy Tiên</t>
  </si>
  <si>
    <t>66/CĐ/24/02/2011</t>
  </si>
  <si>
    <t>(Án phí HSST + truy thu sung quỹ NN)= 10.669</t>
  </si>
  <si>
    <t>98-28/10/2015</t>
  </si>
  <si>
    <t>Lương Văn Thành</t>
  </si>
  <si>
    <t>Thôn Câu Tử, xã Châu Sơn, Duy Tiên</t>
  </si>
  <si>
    <t>(Án phí HSST + truy thu sung quỹ NN)= 4.790</t>
  </si>
  <si>
    <t>98A-28/10/2015</t>
  </si>
  <si>
    <t>Hoàng Văn Hiện</t>
  </si>
  <si>
    <t>Xóm 1, thôn Hoàn Dương, xã Mộc Bắc, Duy Tiên</t>
  </si>
  <si>
    <t>246/HSST ngày 27/07/2006 TA Hoàn Kiếm, Hà Nội</t>
  </si>
  <si>
    <t>29/CĐ/11/11/2011</t>
  </si>
  <si>
    <t>(Án phí HSST + truy thu sung quỹ NN)= 12.420</t>
  </si>
  <si>
    <t>101-28/1/02015</t>
  </si>
  <si>
    <t>Nguyễn Văn Vịnh</t>
  </si>
  <si>
    <t>Thôn Hoàn Dương xã Mộc Bắc, Duy Tiên</t>
  </si>
  <si>
    <t>310/HSST ngày 29/05/2009 TA TP Biên Hòa, Đồng Nai</t>
  </si>
  <si>
    <t>121/CĐ/28/06/2011</t>
  </si>
  <si>
    <t>Sung quỹ NN: 9.979</t>
  </si>
  <si>
    <t>102-28/10/2015</t>
  </si>
  <si>
    <t>Đinh Trọng Hiếu</t>
  </si>
  <si>
    <t>Thôn Trung, xã Tiên Ngoại, Duy Tiên</t>
  </si>
  <si>
    <t>14/HSST ngày 26/01/2000 TA tỉnh Hà Giang</t>
  </si>
  <si>
    <t>01/CĐ/01/10/2012</t>
  </si>
  <si>
    <t>103-28/10/2015</t>
  </si>
  <si>
    <t>Nguyễn Thị Quỳnh</t>
  </si>
  <si>
    <t>Xã Mộc Bắc, Duy Tiên</t>
  </si>
  <si>
    <t>82/HSST ngày 29/06/2010 TA Tp Lào cai</t>
  </si>
  <si>
    <t>71/CĐ/31/12/2014</t>
  </si>
  <si>
    <t>(Án phí HSST + Phạt sung quỹ NN)= 5.200</t>
  </si>
  <si>
    <t>29/10/2015</t>
  </si>
  <si>
    <t>104-29/10/2015</t>
  </si>
  <si>
    <t xml:space="preserve">Nguyễn Văn Vinh </t>
  </si>
  <si>
    <t>Xóm 5, xã Tiên Phong, Duy Tiên</t>
  </si>
  <si>
    <t>33/HSST ngày 31/08/2012 TA Lý Nhân, Hà Nam</t>
  </si>
  <si>
    <t>60/CĐ/28/12/2012</t>
  </si>
  <si>
    <t>(Phạt + truy thu sung quỹ NN)= 6.000</t>
  </si>
  <si>
    <t>105-29/102015</t>
  </si>
  <si>
    <t xml:space="preserve"> Hoàng Văn Vinh</t>
  </si>
  <si>
    <t>(Phạt + truy thu sung quỹ NN)= 1.950</t>
  </si>
  <si>
    <t>105A-29/102015</t>
  </si>
  <si>
    <t>Nguyễn Bá Toàn</t>
  </si>
  <si>
    <t>Thôn Chuông, xã Duy Minh</t>
  </si>
  <si>
    <t>58/HSST ngày 31/08/2016 Ta Duuy Tiên, Hà Nam</t>
  </si>
  <si>
    <t>56/CĐ/09/11/2016</t>
  </si>
  <si>
    <t>Phạt sung quỹ Nhà nước= 4.505.</t>
  </si>
  <si>
    <t>03/16/03/2017</t>
  </si>
  <si>
    <t>Kiều Văn Đường</t>
  </si>
  <si>
    <t>57/HSST ngày 31/8/2016 TA Duy Tiên</t>
  </si>
  <si>
    <t>55/CĐ/09/11/2016</t>
  </si>
  <si>
    <t>Phạt sung quỹ Nhà nước= 5.000.</t>
  </si>
  <si>
    <t>Vũ Văn Hà</t>
  </si>
  <si>
    <t>32/HSPT ngày 16/4/2015 TA Hà Nam</t>
  </si>
  <si>
    <t>02/TĐ/21/10/2016</t>
  </si>
  <si>
    <t>Bồi thường = 38.805</t>
  </si>
  <si>
    <t>24/7/2017</t>
  </si>
  <si>
    <t>05/28/7/2017</t>
  </si>
  <si>
    <t>154/TĐ/07/4/2017</t>
  </si>
  <si>
    <t>Trả nợ : 311.048</t>
  </si>
  <si>
    <t>06/28/7/2017</t>
  </si>
  <si>
    <t>Nguyễn Văn Mậu</t>
  </si>
  <si>
    <t>34/HSST/15/9/2016 TA Phú Xuyên, Hà Nội</t>
  </si>
  <si>
    <t>71/CĐ/01/12/2016</t>
  </si>
  <si>
    <t>Án phí DSST: 2.042</t>
  </si>
  <si>
    <t>25/7/2017</t>
  </si>
  <si>
    <t>07/28/7/2017</t>
  </si>
  <si>
    <t>Trương Văn Tiến</t>
  </si>
  <si>
    <t>1196/HSPT/13/12/2016 TA TP Hà Nội</t>
  </si>
  <si>
    <t>207/CĐ/27/6/2017</t>
  </si>
  <si>
    <t>Án phí HSST + DS = 3.047</t>
  </si>
  <si>
    <t>26/7/2017</t>
  </si>
  <si>
    <t>08/28/7/2017</t>
  </si>
  <si>
    <t>Nguyễn Thị Dung</t>
  </si>
  <si>
    <t>03/DSST/30/5/2017 Ta Duy Tiên</t>
  </si>
  <si>
    <t>221/CĐ/04/7/2017</t>
  </si>
  <si>
    <t>Án phí DSST: 780</t>
  </si>
  <si>
    <t>09/28/7/2017</t>
  </si>
  <si>
    <t>(Án phí+phạt): 2.550</t>
  </si>
  <si>
    <t>Lê Thùy Dương</t>
  </si>
  <si>
    <t>Phạt: 30.000, Truy Thu: 4000</t>
  </si>
  <si>
    <t>12/26-10-2012</t>
  </si>
  <si>
    <t>Thôn 1, xã Phù Vân, TP Phủ LÝ, Hà Nam</t>
  </si>
  <si>
    <t>234/2017/HSPT/28/4/2017 TAND cấp cao</t>
  </si>
  <si>
    <t>73/12/6/2017</t>
  </si>
  <si>
    <t>04/29/8/2017</t>
  </si>
  <si>
    <t>Tiền phạt: 30.000.000đ</t>
  </si>
  <si>
    <t>Kiều Tiến Hưng</t>
  </si>
  <si>
    <t>Siêu Nghệ, Nhật Tựu, Kim Bảng</t>
  </si>
  <si>
    <t>Án 70/HSPT ngày 18-11-2016 của TA Hà Nam</t>
  </si>
  <si>
    <t>81/QĐCĐ/06-01-2017</t>
  </si>
  <si>
    <t>Án phí: 519</t>
  </si>
  <si>
    <t>15/8/2017</t>
  </si>
  <si>
    <t>08/QĐ/16-8-2017</t>
  </si>
  <si>
    <t>Thôn Nhật Tựu, Nhật Tựu, Kim Bảng</t>
  </si>
  <si>
    <t>Án 40/HSST ngày 29-3-2012 của TA T.P Phủ Lý</t>
  </si>
  <si>
    <t>141/QĐCĐ/05-5-2017</t>
  </si>
  <si>
    <t>Tiền truy thu: 13.094</t>
  </si>
  <si>
    <t>09/QĐ/16-8-2017</t>
  </si>
  <si>
    <t>Trần Trọng Phúc</t>
  </si>
  <si>
    <t>xóm18, Hòa Hậu, Lý Nhân, Hà Nam</t>
  </si>
  <si>
    <t>06/2017/HSPT ngày 19/02/2017 TA tỉnh Hà Nam</t>
  </si>
  <si>
    <t>113/CĐ/10/03/2017</t>
  </si>
  <si>
    <t xml:space="preserve">Tiền phạt: 2.200 </t>
  </si>
  <si>
    <t>06-12/07/2017</t>
  </si>
  <si>
    <t>Trần Văn Việt</t>
  </si>
  <si>
    <t>xóm16, Hòa Hậu, Lý Nhân, Hà Nam</t>
  </si>
  <si>
    <t>114/CĐ/10/03/2017</t>
  </si>
  <si>
    <t xml:space="preserve">Tiền phạt: 1.900 </t>
  </si>
  <si>
    <t>07-12/07/2017</t>
  </si>
  <si>
    <t>Phạm Thị Hòe</t>
  </si>
  <si>
    <t>xóm 6, Hòa Hậu, Lý Nhân, Hà Nam</t>
  </si>
  <si>
    <t>13/2016/HSPT ngày 13/01/2016 TA TP Hồ Chí Minh</t>
  </si>
  <si>
    <t>159/CĐ/15/05/2017</t>
  </si>
  <si>
    <t>án phí  DSST = 5.000</t>
  </si>
  <si>
    <t>08-14/07/2017</t>
  </si>
  <si>
    <t>Vũ Văn Minh</t>
  </si>
  <si>
    <t>Thôn Sàng, Đạo Lý, Lý Nhân, Hà Nam</t>
  </si>
  <si>
    <t>12/2016/HSST ngày 11/03/2016 TA Lý Nhân</t>
  </si>
  <si>
    <t>154/CĐ/25/04/2016</t>
  </si>
  <si>
    <t xml:space="preserve">Tiền phạt: 4.000 </t>
  </si>
  <si>
    <t>09-26/07/2017</t>
  </si>
  <si>
    <t>Đăng Thị Thiết</t>
  </si>
  <si>
    <t>xóm 6, Đức Thông, Chân Lý, Lý Nhân, Hà Nam</t>
  </si>
  <si>
    <t>55/2017/HSST ngày 19/04/2017 TA Quận Hoàn Kiếm, Hà Nội</t>
  </si>
  <si>
    <t>187/CĐ/17/07/2017</t>
  </si>
  <si>
    <t>án phí  HSST+DSST = 3.446</t>
  </si>
  <si>
    <t>11-03/08/2017</t>
  </si>
  <si>
    <t xml:space="preserve"> Phạt  = 10000, Ap: 200</t>
  </si>
  <si>
    <t>Án phí DSST= 27885</t>
  </si>
  <si>
    <t>Phạt: 13781</t>
  </si>
  <si>
    <t>Án phí: 1.300</t>
  </si>
  <si>
    <t>phạt: 5.000</t>
  </si>
  <si>
    <t>Án phí: 16.000</t>
  </si>
  <si>
    <t>Hoàng Văn Tuú</t>
  </si>
  <si>
    <t>BA số 64/HSST ngày 12/5/2017 của TA Phủ Lý</t>
  </si>
  <si>
    <t>428/13.7.2017</t>
  </si>
  <si>
    <t>38/03.8.2017</t>
  </si>
  <si>
    <t>Hoàng Thị Mai</t>
  </si>
  <si>
    <t>tổ 2, Thanh Tuyền, Phủ Lý</t>
  </si>
  <si>
    <t>427/13.7.2017</t>
  </si>
  <si>
    <t>37/03.8.2017</t>
  </si>
  <si>
    <t>Phạm Văn Hùng</t>
  </si>
  <si>
    <t>Triệu Xá, Liêm Tuyền, tp Phủ Lý</t>
  </si>
  <si>
    <t>BA số 72/HSST ngày 31.03.2017 của TA Phủ Lý</t>
  </si>
  <si>
    <t>423/13.7.2017</t>
  </si>
  <si>
    <t>30/28.7.2017</t>
  </si>
  <si>
    <t>Nguyễn Văn Dần cùng đồng bọn</t>
  </si>
  <si>
    <t>DĐình Tràng, Lam Hạ - Phủ Lý</t>
  </si>
  <si>
    <t>BA số 70/HSST ngày 24.5.2017 của TA Phủ Lý</t>
  </si>
  <si>
    <t>403/11.7.2017</t>
  </si>
  <si>
    <t>31/28.7.2017</t>
  </si>
  <si>
    <t>Nguyễn Thị Trang</t>
  </si>
  <si>
    <t>BA số 237/HSST ngày 16/11/2016 của TA Phủ Lý</t>
  </si>
  <si>
    <t>144/09.01.2014</t>
  </si>
  <si>
    <t>Án phí: 7.725</t>
  </si>
  <si>
    <t>16/20.01.2017</t>
  </si>
  <si>
    <t>Nguyễn Thị Hồng Loan</t>
  </si>
  <si>
    <t>xóm 4 - Phù Vân - Phủ Lý</t>
  </si>
  <si>
    <t>BA số 31/HSST ngày 25/5/009 của TA Phủ Lý</t>
  </si>
  <si>
    <t>15/01.10.2009</t>
  </si>
  <si>
    <t>28/30.05.2017</t>
  </si>
  <si>
    <t>Nguyễn Văn Lộng</t>
  </si>
  <si>
    <t>Thôn Tường Thuỵ 4, xã Trác Văn</t>
  </si>
  <si>
    <t>81/HSST/26/10/2016 Ta Duy Tiên</t>
  </si>
  <si>
    <t>87/05/01/2017</t>
  </si>
  <si>
    <t>Án phí DSST: 2.619.000</t>
  </si>
  <si>
    <t>14/8/2017</t>
  </si>
  <si>
    <t>10/16/8/2017</t>
  </si>
  <si>
    <t>12/HSST ngày 03/3/2017 TA tỉnh Bà rịa, Vũng tàu</t>
  </si>
  <si>
    <t>202/05/6/2017</t>
  </si>
  <si>
    <t>Bồi thường = 54.270</t>
  </si>
  <si>
    <t>11/17/8/2017</t>
  </si>
  <si>
    <t xml:space="preserve">121/2013/HSST ngày 11/12/2013 TANDtp Phủ Lý;
</t>
  </si>
  <si>
    <t>153/13.02.2014</t>
  </si>
  <si>
    <t>xóm 15, thôn Hồng Sơn, xã Thanh 
Sơn, Kim Bảng</t>
  </si>
  <si>
    <t>06/HSST ngày 09-2-2015 của TA Kim Bảng</t>
  </si>
  <si>
    <t>xã Thụy Lôi, Kim Bảng</t>
  </si>
  <si>
    <t xml:space="preserve">Án 23/HSST ngày 22-3-2017 của TA Kim Bảng </t>
  </si>
  <si>
    <t>147/QĐCĐ/11-05-2017</t>
  </si>
  <si>
    <t>10/QĐ/13-9-2017</t>
  </si>
  <si>
    <t xml:space="preserve">Dương Văn Ngọc </t>
  </si>
  <si>
    <t>Thôn Hồi Trung, Thụy Lôi, Kim Bảng</t>
  </si>
  <si>
    <t>Án 07/HNGĐ-PT ngày 12-5-2017 của TA Hà Nam</t>
  </si>
  <si>
    <t>181/QĐCĐ/15-6-2017</t>
  </si>
  <si>
    <t>Án phí: 10.418</t>
  </si>
  <si>
    <t>11/QĐ/13-9-2017</t>
  </si>
  <si>
    <t>thôn Văn Bối, xã Nhật Tựu, 
Kim Bảng, Hà Nam</t>
  </si>
  <si>
    <t>25/9/2017</t>
  </si>
  <si>
    <t xml:space="preserve">Bùi Xuân Anh </t>
  </si>
  <si>
    <t xml:space="preserve">Tổ 7, Thị trấn Quế, Kim Bảng </t>
  </si>
  <si>
    <t xml:space="preserve">Án 263/HSST ngày 23-12-2015 của TA T.P Vũng Tàu và Án số 39/HSPT ngày 03-3-2016 của TA tỉnh Bà Rịa- Vũng Tàu </t>
  </si>
  <si>
    <t>43/QĐCĐ/09-11-2016</t>
  </si>
  <si>
    <t>15/QĐ/26-9-2017</t>
  </si>
  <si>
    <t>Nguyễn Văn Giáp</t>
  </si>
  <si>
    <t>Cùng địa chỉ: thôn Đồng Thái, xã Lê Hồ, Kim Bảng, Hà Nam</t>
  </si>
  <si>
    <t>Án 03/HSST ngày 20-01-2006 của TA Hà Nam</t>
  </si>
  <si>
    <t>202/QĐCĐ/12-7-2017</t>
  </si>
  <si>
    <t>Tiền phạt : 4.500</t>
  </si>
  <si>
    <t>14/9/2017</t>
  </si>
  <si>
    <t>13/QĐ/15-9-2017</t>
  </si>
  <si>
    <t>Trương Thị Liêm</t>
  </si>
  <si>
    <t>Nguyễn Chánh Tín</t>
  </si>
  <si>
    <t>Xóm 3, Phù Đê, Tượng Lĩnh, Kim Bảng</t>
  </si>
  <si>
    <t xml:space="preserve"> Án 259/HSST ngày 12-7-2016 của TA Q. Đống Đa, T.P Hà Nôi và Án 996/HSPT ngày 30-9-2016 của TA T.P Hà Nội. </t>
  </si>
  <si>
    <t>233/QĐCĐ/23-8-2017</t>
  </si>
  <si>
    <t xml:space="preserve">Án phí: 3.986 
Tiền truy nộp: 27.050                             </t>
  </si>
  <si>
    <t>12/QĐ/13-9-2017</t>
  </si>
  <si>
    <t>09/HSST ngày 13/02/2012 TA Bình Lục</t>
  </si>
  <si>
    <t>09/DSPT ngày 10/07/2009 TA. Hà Nam</t>
  </si>
  <si>
    <t>77/HSST ngày 14/07/2004 TA Bình Dương</t>
  </si>
  <si>
    <t>03/DSST ngày 05/04/2010 TA Bình Lục</t>
  </si>
  <si>
    <t>03/HSST ngày 23/3/2011 TA tỉnh Mỹ Lộc</t>
  </si>
  <si>
    <t>49/HSPT ngày 11/09/2001 TA tỉnh Hà Nam</t>
  </si>
  <si>
    <t>04/LHPT ngày 15/1/2004 TA Hà Nam</t>
  </si>
  <si>
    <t>59/HSPT ngày 1/10/2005 TA tỉnh Hà Nam</t>
  </si>
  <si>
    <t>949/HSST ngày 23/9/2005 TA Tối Cao</t>
  </si>
  <si>
    <t>24/HSST ngày 31/01/2013 TA TPHCM</t>
  </si>
  <si>
    <t>08/HSPT ngày 13/02/2012 của TA Hà Nam.</t>
  </si>
  <si>
    <t>381/HSPT ngày 01/10/2003 TA Tối Cao</t>
  </si>
  <si>
    <t>02/QĐHS-PT ngày 16/01/2013 TA Hà Nam</t>
  </si>
  <si>
    <t>32/HSST ngày 22/7/2013 TA Bình Lục</t>
  </si>
  <si>
    <t>03/HSST ngày 22/01/2010 TA Bình Lục</t>
  </si>
  <si>
    <t>17/HSST này 28/7/2009 TA Bình Lục</t>
  </si>
  <si>
    <t>152/HSPT ngày 24/2/1998 TA Tối Cao</t>
  </si>
  <si>
    <t>19/HSPT ngày 26/9/2011 TA Hà Nam</t>
  </si>
  <si>
    <t>129/HSPT ngày 30.03.2009 TA Tối Cao</t>
  </si>
  <si>
    <t>Trần Bá Đạt</t>
  </si>
  <si>
    <t xml:space="preserve"> Thái Bình, Công Lý, Lý Nhân, Hà Nam</t>
  </si>
  <si>
    <t>Án phí DSST: 25.500</t>
  </si>
  <si>
    <t>Nguyễn Văn Lượng</t>
  </si>
  <si>
    <t>thôn Phú Đa, Công Lý, Lý Nhân, Hà Nam</t>
  </si>
  <si>
    <t>Tiền phạt: 6.000</t>
  </si>
  <si>
    <t xml:space="preserve">xóm 3, Đồng Yên, Chân Lý, Lý Nhân, Hà Nam      </t>
  </si>
  <si>
    <t>Nguyễn Văn Hưng</t>
  </si>
  <si>
    <t>Đặng Xuân Hùng</t>
  </si>
  <si>
    <t>thôn Sàng, Đạo Lý, Lý Nhân, Hà Nam</t>
  </si>
  <si>
    <t>61/2016/HSST ngày 11/11/2016 TA Lý Nhân</t>
  </si>
  <si>
    <t>63/CĐ/03/01/2017</t>
  </si>
  <si>
    <t>Phạt = 5.000</t>
  </si>
  <si>
    <t>12-16/08/2017</t>
  </si>
  <si>
    <t xml:space="preserve">Đỗ Văn Hùng </t>
  </si>
  <si>
    <t xml:space="preserve">  -phạt  Hùng = 5950, Đạt 100                                                                      </t>
  </si>
  <si>
    <t>69-24/03/2016</t>
  </si>
  <si>
    <t>Nguyễn Minh Châu</t>
  </si>
  <si>
    <t>Xóm 16, Quan Thượng, Văn Lý, Lý Nhân, Hà Nam</t>
  </si>
  <si>
    <t>43/2015/HSST ngày 18/08/2015 TA Lý Nhân</t>
  </si>
  <si>
    <t>33/CĐ/15/10/2015</t>
  </si>
  <si>
    <t>Phạt = 2.950</t>
  </si>
  <si>
    <t>11-08/09/2017</t>
  </si>
  <si>
    <t>Xóm 4, Công Xá, ĐồngLý, Lý Nhân, Hà Nam</t>
  </si>
  <si>
    <t>01/2016/HSST ngày 07/01/2016 TA Lý Nhân</t>
  </si>
  <si>
    <t>129/CĐ/29/02/2016</t>
  </si>
  <si>
    <t>Phạt = 4.150</t>
  </si>
  <si>
    <t>10-30/08/2017</t>
  </si>
  <si>
    <t>Nguyễn Văn Lục</t>
  </si>
  <si>
    <t>xóm 12, chỉ trụ, Hợp Lý</t>
  </si>
  <si>
    <t>49/2016/HSPT ngày 15/8/2016 TA tỉnh Hà Nam</t>
  </si>
  <si>
    <t>245/CĐ/26/08/2016</t>
  </si>
  <si>
    <t>án phí DSST = 4.500</t>
  </si>
  <si>
    <t>phạt: 14625</t>
  </si>
  <si>
    <t>Phạt: 7597</t>
  </si>
  <si>
    <t>149/CĐ/30/8/2006</t>
  </si>
  <si>
    <t>Án phí: 1142</t>
  </si>
  <si>
    <t>Án phí+ Phạt: 11700</t>
  </si>
  <si>
    <t>Phạt: 13.695</t>
  </si>
  <si>
    <t>Phạm Văn Phương</t>
  </si>
  <si>
    <t>Đọ Xá- Thanh Châu - Phủ Lý</t>
  </si>
  <si>
    <t>Ba số 05/HSPT ngày 13/04/2011 của TAND Hà Nam</t>
  </si>
  <si>
    <t>280/30.6.2011</t>
  </si>
  <si>
    <t>Phạt: 9.000</t>
  </si>
  <si>
    <t>43/29.9.2017</t>
  </si>
  <si>
    <t>Ba số 40/HSST ngày 28/11/2011 của TAND Tối Cao</t>
  </si>
  <si>
    <t>96/04.01.2012</t>
  </si>
  <si>
    <t>Phạt: 8.400</t>
  </si>
  <si>
    <t>42/29.9.2017</t>
  </si>
  <si>
    <t>Lê Minh Cương</t>
  </si>
  <si>
    <t>Bảo Lộc II- Thanh Châu - Phủ Lý</t>
  </si>
  <si>
    <t>Ba số 122/HSST ngày 13/12/2013 của TAND Phủ Lý</t>
  </si>
  <si>
    <t>142/15.01.2014</t>
  </si>
  <si>
    <t>41/29.9.2017</t>
  </si>
  <si>
    <t>Nguyễn Văn Bằng</t>
  </si>
  <si>
    <t>tổ 8 - Minh Khai - thành phố Phủ Lý</t>
  </si>
  <si>
    <t>BA số 53/HSST ngày 25/4/2017 của TAND Thanh xuân</t>
  </si>
  <si>
    <t>426/13.7.2017</t>
  </si>
  <si>
    <t>Án phí: 1.495</t>
  </si>
  <si>
    <t>44/29.9.2017</t>
  </si>
  <si>
    <t>Án phí DS: 15.502</t>
  </si>
  <si>
    <t>(Án phí HSST+DSST: 100)</t>
  </si>
  <si>
    <t>131-23/9/2016</t>
  </si>
  <si>
    <t>(Án phí HSST + DSST)= 200</t>
  </si>
  <si>
    <t>Án phí chia TS ly hôn: 17.250</t>
  </si>
  <si>
    <t>Nguyễn Văn Quyết</t>
  </si>
  <si>
    <t>51/HSST ngày 27/7/2017 TA Duy Tiên</t>
  </si>
  <si>
    <t>276/CĐ/06/9/2017</t>
  </si>
  <si>
    <t>18/27/9/2017</t>
  </si>
  <si>
    <t>Lê Văn Thể</t>
  </si>
  <si>
    <t>22/HSST/ ngày 17/5/2017 Ta Bình Lục, Hà Nam</t>
  </si>
  <si>
    <t>265/CĐ/15/8/2017</t>
  </si>
  <si>
    <t>Tiền phạt: 2179.</t>
  </si>
  <si>
    <t>19/27/9/2017</t>
  </si>
  <si>
    <t>Lương Tấn Khánh</t>
  </si>
  <si>
    <t>Thôn Dưỡng Thọ, xã Tiên Phong, Duy Tiên</t>
  </si>
  <si>
    <t>17/HSST ngày 23/3/2017 TA Duy Tiên</t>
  </si>
  <si>
    <t>186/CĐ/12/5/2017</t>
  </si>
  <si>
    <t>Án phí DS: 606</t>
  </si>
  <si>
    <t>20/27/9/2017</t>
  </si>
  <si>
    <t>Lê Văn Thi</t>
  </si>
  <si>
    <t>Thôn Liêu, xã Tiên Ngoại, Duy Tiên</t>
  </si>
  <si>
    <t>16/HSST ngày 13/3/2017 TA Duy Tiên</t>
  </si>
  <si>
    <t>173/CĐ/09/5/2017</t>
  </si>
  <si>
    <t>Án phí DS: 734</t>
  </si>
  <si>
    <t>21/27/9/2017</t>
  </si>
  <si>
    <t xml:space="preserve">Lê Quốc Chí </t>
  </si>
  <si>
    <t>43/HSST ngày 29/4/2016 TA Sơn Tây, Hà Nội</t>
  </si>
  <si>
    <t>74/CĐ/01/12/2016</t>
  </si>
  <si>
    <t>22/27/9/2017</t>
  </si>
  <si>
    <t>Trần Minh Doan</t>
  </si>
  <si>
    <t>46/HSPT ngày 22/7/2016 TA Hà Nam</t>
  </si>
  <si>
    <t>90/TĐ/10/01/2017</t>
  </si>
  <si>
    <t>Bồi thường: 45000</t>
  </si>
  <si>
    <t>12/05/9/2017</t>
  </si>
  <si>
    <t>Phạm Minh Tân</t>
  </si>
  <si>
    <t>15/HSST ngày 20/3/2017 TATp Hoà Binh</t>
  </si>
  <si>
    <t>228/CĐ/21/7/2017</t>
  </si>
  <si>
    <t>Án phí DS: 1429</t>
  </si>
  <si>
    <t>13/26/9/2017</t>
  </si>
  <si>
    <t>68/HSST ngày 15/6/2017 TA Thanh Trì, Hà Nội</t>
  </si>
  <si>
    <t>263/CĐ/15/8/2017</t>
  </si>
  <si>
    <t>Án phí DS: 6050</t>
  </si>
  <si>
    <t>14/26/9/2017</t>
  </si>
  <si>
    <t>264/TĐ/15/8/2017</t>
  </si>
  <si>
    <t>Bồi thường: 117000</t>
  </si>
  <si>
    <t>15/26/9/2017</t>
  </si>
  <si>
    <t>Phạm Ngọc Hiến</t>
  </si>
  <si>
    <t>Thôn Từ Đài, xã Chuyên Ngoại, Duy Tiên</t>
  </si>
  <si>
    <t>07/HNST ngày 28/9/2015 TA Duy Tiên</t>
  </si>
  <si>
    <t>19/CĐ/02/11/2015</t>
  </si>
  <si>
    <t>Án phí DS: 2947</t>
  </si>
  <si>
    <t>16/27/9/2017</t>
  </si>
  <si>
    <t>Tạ Văn Đông</t>
  </si>
  <si>
    <t>Thôn Hoàng Thượng, xã Hoàng Đông</t>
  </si>
  <si>
    <t>25/HSPT ngày 24/05/2017 TA Hà Nam</t>
  </si>
  <si>
    <t>253/CĐ/04/8/2017</t>
  </si>
  <si>
    <t>Tiền phạt: 4940</t>
  </si>
  <si>
    <t>17/27/9/2017</t>
  </si>
  <si>
    <t>Án phí HSST: 367</t>
  </si>
  <si>
    <t>Trần Minh Thi</t>
  </si>
  <si>
    <t>Tiểu khu I - Kiện Khê - Thanh Liêm</t>
  </si>
  <si>
    <t>01/DSST/24-4-2015/ TA Thanh Liêm</t>
  </si>
  <si>
    <t>04/TĐ/24-02-2014</t>
  </si>
  <si>
    <t>BT: 6.000</t>
  </si>
  <si>
    <t>06/21-8-2017</t>
  </si>
  <si>
    <t>Nguyễn Thị Hồng Nhung</t>
  </si>
  <si>
    <t>01/HSST/05-01-2017/TA Thanh Liêm</t>
  </si>
  <si>
    <t>113/CĐ/08-02-2017</t>
  </si>
  <si>
    <t>07/21-8-2017</t>
  </si>
  <si>
    <t>Nguyễn Duy Thái</t>
  </si>
  <si>
    <t>Thạch Tổ - Thanh hà - Thanh liêm</t>
  </si>
  <si>
    <t>17/HSST/28-10-2016 TA Lạc Thủy - Hòa Bình</t>
  </si>
  <si>
    <t>76/CĐ/22-12-2016</t>
  </si>
  <si>
    <t>08/23-8-2017</t>
  </si>
  <si>
    <t>Nguyễn DĐức Hùng</t>
  </si>
  <si>
    <t>76/HSPT/21-12-2016 TAND Hà Nam</t>
  </si>
  <si>
    <t>139/CĐ/17-3-2017</t>
  </si>
  <si>
    <t>ÁN phí HSST+DSST: 7.070</t>
  </si>
  <si>
    <t>Đỗ Thị Hoàng</t>
  </si>
  <si>
    <t>Thị Trấn kiện khê - Thanh Liêm</t>
  </si>
  <si>
    <t>01/HSST/ 05-01-2017TAND Thanh Liêm</t>
  </si>
  <si>
    <t>111/CĐ/08-02-2017</t>
  </si>
  <si>
    <t>Án phí+ phạt: 5.200</t>
  </si>
  <si>
    <t>10/19-9-2017</t>
  </si>
  <si>
    <t>Trần Hữu Quang</t>
  </si>
  <si>
    <t>TK Châu Giang - Kiện Khê - Thanh Liêm</t>
  </si>
  <si>
    <t>15/HSST/22/4/2011 TA tỉnh Hà Nam</t>
  </si>
  <si>
    <t>254/CĐ/18-7-2017</t>
  </si>
  <si>
    <t>Tiền phạt: 1.300</t>
  </si>
  <si>
    <t>11/19-9-2017</t>
  </si>
  <si>
    <t>Nguyễn Thành Trung</t>
  </si>
  <si>
    <t>TK Kiện Khê - Kiện khê - Thanh Liêm</t>
  </si>
  <si>
    <t>19/HSST/15-02-2017 Tòa án TP Phủ Lý</t>
  </si>
  <si>
    <t>255/CĐ/19-7-2017</t>
  </si>
  <si>
    <t>12/19-9-2017</t>
  </si>
  <si>
    <t>Nguyễn Thị Ngà</t>
  </si>
  <si>
    <t>64/HSST/12-5-2017 TAND TP Phủ Lý</t>
  </si>
  <si>
    <t>266/CĐ/07-8-2017</t>
  </si>
  <si>
    <t>Phạt+ Truy thu: 10.423</t>
  </si>
  <si>
    <t>14/25-9-2017</t>
  </si>
  <si>
    <t>33/HSST/ 10-12-2014TA Ba Bể - Bắc Cạn</t>
  </si>
  <si>
    <t>31/TĐ/31-8-2017</t>
  </si>
  <si>
    <t>Bồi thường: 17.520</t>
  </si>
  <si>
    <t>15/18-9-2017</t>
  </si>
  <si>
    <t>Vũ Văn nam</t>
  </si>
  <si>
    <t>33/HSST/10-12-2014 TAND Ba Bể</t>
  </si>
  <si>
    <t>32/TĐ/31-8-2017</t>
  </si>
  <si>
    <t>Bồi thường: 3.000</t>
  </si>
  <si>
    <t>16/18-9-2017</t>
  </si>
  <si>
    <t>Nguyễn Văn Hiếu</t>
  </si>
  <si>
    <t>Thôn Tam - Liêm Cần - Thanh liêm - Hà nam</t>
  </si>
  <si>
    <t>58/HSST/28-01-2016 TAND Thanh liêm</t>
  </si>
  <si>
    <t>118/CĐ/17-02-2017</t>
  </si>
  <si>
    <t>Án phí: 381</t>
  </si>
  <si>
    <t>17/22-9-2017</t>
  </si>
  <si>
    <t>Nguyễn Văn hiếu</t>
  </si>
  <si>
    <t>Thôn Tam -Liêm Cần - Thanh Liêm - Hà nam</t>
  </si>
  <si>
    <t>10/HSST/23-02-2017 TAND Thanh Liêm</t>
  </si>
  <si>
    <t>151/CĐ/23-3-2017</t>
  </si>
  <si>
    <t>Án phí DSST: 2.250</t>
  </si>
  <si>
    <t>18/22-9-2017</t>
  </si>
  <si>
    <t>Hà Chung Hiếu</t>
  </si>
  <si>
    <t>152/CĐ/23-2-2017</t>
  </si>
  <si>
    <t>19/22-9-2017</t>
  </si>
  <si>
    <t>Ngô Đăng Vượng</t>
  </si>
  <si>
    <t>Thôn Chảy - Liêm Cần - Thanh Liêm - Thanh liêm</t>
  </si>
  <si>
    <t>32/HSST/25-5-2017 TAND Thanh Liêm</t>
  </si>
  <si>
    <t>232/CĐ/04-7-2017</t>
  </si>
  <si>
    <t>Án phí DSST: 475</t>
  </si>
  <si>
    <t>20/22-9-2017</t>
  </si>
  <si>
    <t>Ngô Đăng Hoan</t>
  </si>
  <si>
    <t>Án phí DSST: 505</t>
  </si>
  <si>
    <t>21/22-9-2017</t>
  </si>
  <si>
    <t>Nguyễn Văn Hồng</t>
  </si>
  <si>
    <t>64/HSST/12-5-2017 TAND Thanh liêm</t>
  </si>
  <si>
    <t>267/CĐ/07-8-2017</t>
  </si>
  <si>
    <t>Án phí HSST+ phạt: 2.200</t>
  </si>
  <si>
    <t>22/22-9-2017</t>
  </si>
  <si>
    <t>Phạm Văn Toán</t>
  </si>
  <si>
    <t>Xóm 4 - Tâng - Thanh Hương - Thanh liêm</t>
  </si>
  <si>
    <t>28/DSST/22-7-2016 TAND Tân Biên - Tây ninh</t>
  </si>
  <si>
    <t>298/CĐ/08-9-2017</t>
  </si>
  <si>
    <t>Án phí DSST: 1.1125</t>
  </si>
  <si>
    <t>23/25-9-2017</t>
  </si>
  <si>
    <t>33/DSST/15-8-2016 TAND Tân Biên - Tây Ninh</t>
  </si>
  <si>
    <t>299/CĐ/08-9-2017</t>
  </si>
  <si>
    <t>Án phí DSST: 2.640</t>
  </si>
  <si>
    <t>24/25-9-2017</t>
  </si>
  <si>
    <t>15/DSST/06-5-2016 TAND Tân Biên - Tây ninh</t>
  </si>
  <si>
    <t>300/CĐ/08-9-2017</t>
  </si>
  <si>
    <t>Án phí DSST: 1.451</t>
  </si>
  <si>
    <t>25/25-9-2017</t>
  </si>
  <si>
    <t>(Từ ngày 01/10/2016 đến ngày 30/9/2017)</t>
  </si>
  <si>
    <t xml:space="preserve">Nguyễn Đức Trọng
Nguyễn Thành Lâm
</t>
  </si>
  <si>
    <t>Xóm 1, Ngô Khê, Bình Nghĩa, Bình Lục, Hà Nam
Tập Mỹ, La Sơn, Bình Lục, Hà Nam</t>
  </si>
  <si>
    <t>Án phí: 400, Phạt 10.000</t>
  </si>
  <si>
    <t>74/HSST ngày18/11/2014 TA. H.Gia Lâm, Hà Nội</t>
  </si>
  <si>
    <t>Án phí: 4.848</t>
  </si>
  <si>
    <t>Lê Văn Minh</t>
  </si>
  <si>
    <t>Thôn Tiêu Thượng - Tiêu Động - Bình Lục</t>
  </si>
  <si>
    <t>288/HSST ngày 25/11/2015 TA Hoàng Mai, TP Hà Nội</t>
  </si>
  <si>
    <t xml:space="preserve">142/CĐ/03-07-2017 </t>
  </si>
  <si>
    <t>18/10/2017</t>
  </si>
  <si>
    <t>01/19-10-2017</t>
  </si>
  <si>
    <t>32/HSST ngày 24/02/2017 TA Đống Đa, TP Hà Nội</t>
  </si>
  <si>
    <t xml:space="preserve">149/CĐ/10-07-2017 </t>
  </si>
  <si>
    <t>02/19-10-2017</t>
  </si>
  <si>
    <t>Nguyễn Văn Phúc</t>
  </si>
  <si>
    <t>Thôn Mỹ Đôi - An Mỹ - Bình Lục</t>
  </si>
  <si>
    <t>53/HSST ngày 30/11/2015 TA Bình Lục, Hà Nam</t>
  </si>
  <si>
    <t>51/CĐ/12-01-2016</t>
  </si>
  <si>
    <t>Án phí DSST: 21.440</t>
  </si>
  <si>
    <t>03/19-10-2017</t>
  </si>
  <si>
    <t>CHV Đinh Văn Tú</t>
  </si>
  <si>
    <t>CHV Chu Văn Quý</t>
  </si>
  <si>
    <t>CVH Nguyễn Xuân Thắng</t>
  </si>
  <si>
    <t xml:space="preserve">Lương Huy Cường
</t>
  </si>
  <si>
    <t xml:space="preserve">Ngô Khê - Bình Nghĩa - Bình Lục - Hà Nam
</t>
  </si>
  <si>
    <t>án phí: 417</t>
  </si>
  <si>
    <t>Truy thu: 20.000</t>
  </si>
  <si>
    <t>Lê Thị Yến Nhi</t>
  </si>
  <si>
    <t>Đọ Xá, Thanh Châu, Phủ Lý, Hà Nam</t>
  </si>
  <si>
    <t>Ba số 126/HSST ngày 30/9/2016 của TA Phủ Lý</t>
  </si>
  <si>
    <t>82/21.11.2016</t>
  </si>
  <si>
    <t>Phạt: 3.995</t>
  </si>
  <si>
    <t>02/02.10.2017</t>
  </si>
  <si>
    <t>Án phí: 50; Phạt: 20050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</si>
  <si>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</si>
  <si>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Án phí: 163.587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</si>
</sst>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 000\ 000\ 000\ "/>
    <numFmt numFmtId="173" formatCode="#,##0.0"/>
    <numFmt numFmtId="174" formatCode="#,##0;[Red]#,##0"/>
    <numFmt numFmtId="175" formatCode="_(* #,##0_);_(* \(#,##0\);_(* &quot;-&quot;??_);_(@_)"/>
    <numFmt numFmtId="176" formatCode="[$-1010000]d/m/yy;@"/>
    <numFmt numFmtId="177" formatCode="[$-409]dddd\,\ mmmm\ dd\,\ yyyy"/>
    <numFmt numFmtId="178" formatCode="_(* #,##0.0_);_(* \(#,##0.0\);_(* &quot;-&quot;??_);_(@_)"/>
    <numFmt numFmtId="179" formatCode="[$-1010000]d/m/yyyy;@"/>
    <numFmt numFmtId="180" formatCode="mmm\-yyyy"/>
    <numFmt numFmtId="181" formatCode="[$-42A]dd\ mmmm\ 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56"/>
      <name val="Times New Roman"/>
      <family val="1"/>
    </font>
    <font>
      <sz val="14"/>
      <color indexed="56"/>
      <name val="Times New Roman"/>
      <family val="1"/>
    </font>
    <font>
      <sz val="12"/>
      <name val="Calibri"/>
      <family val="2"/>
    </font>
    <font>
      <sz val="14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28" borderId="2" applyNumberFormat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58" applyFont="1" applyFill="1">
      <alignment/>
      <protection/>
    </xf>
    <xf numFmtId="0" fontId="8" fillId="0" borderId="0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10" xfId="58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vertical="center" wrapText="1"/>
      <protection/>
    </xf>
    <xf numFmtId="0" fontId="12" fillId="0" borderId="10" xfId="58" applyFont="1" applyFill="1" applyBorder="1" applyAlignment="1">
      <alignment horizontal="left" vertical="center" wrapText="1"/>
      <protection/>
    </xf>
    <xf numFmtId="0" fontId="11" fillId="0" borderId="10" xfId="58" applyFont="1" applyFill="1" applyBorder="1" applyAlignment="1">
      <alignment vertical="center" wrapText="1"/>
      <protection/>
    </xf>
    <xf numFmtId="0" fontId="11" fillId="0" borderId="10" xfId="58" applyFont="1" applyFill="1" applyBorder="1" applyAlignment="1">
      <alignment horizontal="left" vertical="center" wrapText="1"/>
      <protection/>
    </xf>
    <xf numFmtId="172" fontId="10" fillId="0" borderId="10" xfId="59" applyNumberFormat="1" applyFont="1" applyBorder="1" applyAlignment="1" applyProtection="1">
      <alignment horizontal="left" vertical="center" wrapText="1"/>
      <protection hidden="1" locked="0"/>
    </xf>
    <xf numFmtId="0" fontId="10" fillId="0" borderId="10" xfId="59" applyFont="1" applyBorder="1" applyAlignment="1">
      <alignment horizontal="left" vertical="center" wrapText="1"/>
      <protection/>
    </xf>
    <xf numFmtId="0" fontId="13" fillId="0" borderId="10" xfId="58" applyFont="1" applyBorder="1" applyAlignment="1">
      <alignment horizontal="left" vertical="center" wrapText="1"/>
      <protection/>
    </xf>
    <xf numFmtId="14" fontId="10" fillId="0" borderId="10" xfId="59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58" applyFont="1" applyBorder="1" applyAlignment="1">
      <alignment horizontal="center" vertical="center" wrapText="1"/>
      <protection/>
    </xf>
    <xf numFmtId="0" fontId="13" fillId="0" borderId="10" xfId="58" applyFont="1" applyBorder="1" applyAlignment="1">
      <alignment vertical="center" wrapText="1"/>
      <protection/>
    </xf>
    <xf numFmtId="172" fontId="10" fillId="0" borderId="10" xfId="59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173" fontId="10" fillId="0" borderId="10" xfId="59" applyNumberFormat="1" applyFont="1" applyBorder="1" applyAlignment="1">
      <alignment horizontal="left" vertical="center" wrapText="1"/>
      <protection/>
    </xf>
    <xf numFmtId="0" fontId="10" fillId="33" borderId="10" xfId="59" applyFont="1" applyFill="1" applyBorder="1" applyAlignment="1">
      <alignment horizontal="left" vertical="center" wrapText="1"/>
      <protection/>
    </xf>
    <xf numFmtId="14" fontId="10" fillId="33" borderId="10" xfId="59" applyNumberFormat="1" applyFont="1" applyFill="1" applyBorder="1" applyAlignment="1">
      <alignment horizontal="left" vertical="center" wrapText="1"/>
      <protection/>
    </xf>
    <xf numFmtId="0" fontId="10" fillId="0" borderId="10" xfId="59" applyFont="1" applyFill="1" applyBorder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left" vertical="center" wrapText="1"/>
    </xf>
    <xf numFmtId="175" fontId="10" fillId="0" borderId="10" xfId="41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10" xfId="61" applyNumberFormat="1" applyFont="1" applyFill="1" applyBorder="1" applyAlignment="1">
      <alignment horizontal="left" vertical="center" wrapText="1"/>
      <protection/>
    </xf>
    <xf numFmtId="0" fontId="10" fillId="0" borderId="10" xfId="6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173" fontId="10" fillId="0" borderId="10" xfId="59" applyNumberFormat="1" applyFont="1" applyFill="1" applyBorder="1" applyAlignment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wrapText="1"/>
      <protection/>
    </xf>
    <xf numFmtId="0" fontId="6" fillId="0" borderId="0" xfId="58" applyFont="1" applyFill="1" applyAlignment="1">
      <alignment horizontal="center" wrapText="1"/>
      <protection/>
    </xf>
    <xf numFmtId="0" fontId="5" fillId="0" borderId="0" xfId="58" applyFont="1" applyFill="1" applyAlignment="1">
      <alignment horizontal="center" wrapText="1"/>
      <protection/>
    </xf>
    <xf numFmtId="0" fontId="5" fillId="0" borderId="0" xfId="58" applyFont="1" applyFill="1" applyAlignment="1">
      <alignment wrapText="1"/>
      <protection/>
    </xf>
    <xf numFmtId="0" fontId="4" fillId="0" borderId="0" xfId="0" applyFont="1" applyFill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left" vertical="center" wrapText="1"/>
    </xf>
    <xf numFmtId="0" fontId="17" fillId="34" borderId="12" xfId="0" applyFont="1" applyFill="1" applyBorder="1" applyAlignment="1">
      <alignment horizontal="left" vertical="center" wrapText="1"/>
    </xf>
    <xf numFmtId="0" fontId="16" fillId="34" borderId="1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9" fontId="10" fillId="0" borderId="10" xfId="64" applyFont="1" applyBorder="1" applyAlignment="1">
      <alignment horizontal="left" vertical="center" wrapText="1"/>
    </xf>
    <xf numFmtId="176" fontId="10" fillId="0" borderId="10" xfId="0" applyNumberFormat="1" applyFont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Alignment="1">
      <alignment vertical="center" wrapText="1"/>
    </xf>
    <xf numFmtId="0" fontId="8" fillId="0" borderId="0" xfId="58" applyFont="1" applyFill="1" applyAlignment="1">
      <alignment horizontal="center" wrapText="1"/>
      <protection/>
    </xf>
    <xf numFmtId="0" fontId="10" fillId="0" borderId="0" xfId="58" applyFont="1" applyFill="1" applyAlignment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0" fontId="16" fillId="33" borderId="0" xfId="0" applyFont="1" applyFill="1" applyAlignment="1">
      <alignment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176" fontId="16" fillId="33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175" fontId="6" fillId="0" borderId="0" xfId="41" applyNumberFormat="1" applyFont="1" applyFill="1" applyAlignment="1">
      <alignment wrapText="1"/>
    </xf>
    <xf numFmtId="175" fontId="5" fillId="0" borderId="0" xfId="41" applyNumberFormat="1" applyFont="1" applyFill="1" applyAlignment="1">
      <alignment wrapText="1"/>
    </xf>
    <xf numFmtId="175" fontId="11" fillId="0" borderId="10" xfId="41" applyNumberFormat="1" applyFont="1" applyFill="1" applyBorder="1" applyAlignment="1">
      <alignment horizontal="center" vertical="center" wrapText="1"/>
    </xf>
    <xf numFmtId="175" fontId="12" fillId="0" borderId="10" xfId="41" applyNumberFormat="1" applyFont="1" applyFill="1" applyBorder="1" applyAlignment="1">
      <alignment vertical="center" wrapText="1"/>
    </xf>
    <xf numFmtId="175" fontId="10" fillId="0" borderId="10" xfId="41" applyNumberFormat="1" applyFont="1" applyFill="1" applyBorder="1" applyAlignment="1">
      <alignment horizontal="left" vertical="center" wrapText="1"/>
    </xf>
    <xf numFmtId="175" fontId="10" fillId="0" borderId="11" xfId="41" applyNumberFormat="1" applyFont="1" applyFill="1" applyBorder="1" applyAlignment="1">
      <alignment horizontal="left" vertical="center" wrapText="1"/>
    </xf>
    <xf numFmtId="175" fontId="10" fillId="0" borderId="10" xfId="41" applyNumberFormat="1" applyFont="1" applyFill="1" applyBorder="1" applyAlignment="1" applyProtection="1">
      <alignment horizontal="left" vertical="center" wrapText="1"/>
      <protection locked="0"/>
    </xf>
    <xf numFmtId="175" fontId="4" fillId="0" borderId="0" xfId="41" applyNumberFormat="1" applyFont="1" applyFill="1" applyAlignment="1">
      <alignment wrapText="1"/>
    </xf>
    <xf numFmtId="175" fontId="16" fillId="0" borderId="0" xfId="0" applyNumberFormat="1" applyFont="1" applyFill="1" applyBorder="1" applyAlignment="1">
      <alignment vertical="center"/>
    </xf>
    <xf numFmtId="179" fontId="16" fillId="34" borderId="12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 wrapText="1"/>
    </xf>
    <xf numFmtId="175" fontId="17" fillId="0" borderId="10" xfId="41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justify" vertical="center"/>
    </xf>
    <xf numFmtId="0" fontId="17" fillId="34" borderId="14" xfId="0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175" fontId="11" fillId="34" borderId="10" xfId="4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5" fontId="16" fillId="0" borderId="10" xfId="41" applyNumberFormat="1" applyFont="1" applyFill="1" applyBorder="1" applyAlignment="1">
      <alignment horizontal="justify" vertical="center" wrapText="1"/>
    </xf>
    <xf numFmtId="0" fontId="16" fillId="0" borderId="0" xfId="0" applyFont="1" applyFill="1" applyAlignment="1">
      <alignment horizontal="justify" vertical="center"/>
    </xf>
    <xf numFmtId="0" fontId="10" fillId="0" borderId="10" xfId="58" applyFont="1" applyBorder="1" applyAlignment="1">
      <alignment horizontal="left" vertical="center"/>
      <protection/>
    </xf>
    <xf numFmtId="0" fontId="16" fillId="0" borderId="10" xfId="0" applyFont="1" applyBorder="1" applyAlignment="1">
      <alignment horizontal="left" vertical="center"/>
    </xf>
    <xf numFmtId="0" fontId="5" fillId="0" borderId="0" xfId="58" applyFont="1" applyFill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0" fillId="0" borderId="10" xfId="58" applyFont="1" applyFill="1" applyBorder="1" applyAlignment="1">
      <alignment horizontal="right"/>
      <protection/>
    </xf>
    <xf numFmtId="0" fontId="10" fillId="0" borderId="10" xfId="59" applyFont="1" applyFill="1" applyBorder="1" applyAlignment="1">
      <alignment horizontal="right" vertical="center" wrapText="1"/>
      <protection/>
    </xf>
    <xf numFmtId="0" fontId="10" fillId="0" borderId="10" xfId="59" applyFont="1" applyFill="1" applyBorder="1">
      <alignment/>
      <protection/>
    </xf>
    <xf numFmtId="0" fontId="16" fillId="0" borderId="10" xfId="0" applyFont="1" applyFill="1" applyBorder="1" applyAlignment="1">
      <alignment/>
    </xf>
    <xf numFmtId="175" fontId="17" fillId="34" borderId="10" xfId="41" applyNumberFormat="1" applyFont="1" applyFill="1" applyBorder="1" applyAlignment="1">
      <alignment horizontal="left" vertical="center" wrapText="1"/>
    </xf>
    <xf numFmtId="0" fontId="16" fillId="34" borderId="14" xfId="0" applyFont="1" applyFill="1" applyBorder="1" applyAlignment="1">
      <alignment horizontal="left" vertical="center" wrapText="1"/>
    </xf>
    <xf numFmtId="175" fontId="17" fillId="34" borderId="12" xfId="41" applyNumberFormat="1" applyFont="1" applyFill="1" applyBorder="1" applyAlignment="1">
      <alignment horizontal="left" vertical="center" wrapText="1"/>
    </xf>
    <xf numFmtId="175" fontId="11" fillId="34" borderId="10" xfId="41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175" fontId="10" fillId="0" borderId="10" xfId="41" applyNumberFormat="1" applyFont="1" applyBorder="1" applyAlignment="1">
      <alignment horizontal="left" vertical="center" wrapText="1"/>
    </xf>
    <xf numFmtId="175" fontId="10" fillId="33" borderId="10" xfId="41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6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41" applyNumberFormat="1" applyFont="1" applyFill="1" applyBorder="1" applyAlignment="1">
      <alignment horizontal="right" vertical="center" wrapText="1"/>
    </xf>
    <xf numFmtId="175" fontId="16" fillId="0" borderId="0" xfId="0" applyNumberFormat="1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14" fontId="16" fillId="33" borderId="10" xfId="0" applyNumberFormat="1" applyFont="1" applyFill="1" applyBorder="1" applyAlignment="1">
      <alignment horizontal="left" vertical="center" wrapText="1"/>
    </xf>
    <xf numFmtId="0" fontId="6" fillId="0" borderId="0" xfId="58" applyFont="1" applyFill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0" fontId="16" fillId="33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" fillId="0" borderId="0" xfId="58" applyFont="1" applyFill="1" applyAlignment="1">
      <alignment vertical="center" wrapText="1"/>
      <protection/>
    </xf>
    <xf numFmtId="14" fontId="10" fillId="0" borderId="10" xfId="59" applyNumberFormat="1" applyFont="1" applyBorder="1" applyAlignment="1">
      <alignment horizontal="left" vertical="center"/>
      <protection/>
    </xf>
    <xf numFmtId="0" fontId="10" fillId="0" borderId="10" xfId="59" applyFont="1" applyBorder="1" applyAlignment="1">
      <alignment horizontal="left" vertical="center"/>
      <protection/>
    </xf>
    <xf numFmtId="0" fontId="6" fillId="0" borderId="0" xfId="58" applyFont="1" applyFill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58" applyFont="1" applyFill="1" applyAlignment="1">
      <alignment horizontal="left"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172" fontId="10" fillId="0" borderId="10" xfId="59" applyNumberFormat="1" applyFont="1" applyBorder="1" applyAlignment="1">
      <alignment horizontal="left" vertical="center" wrapText="1"/>
      <protection/>
    </xf>
    <xf numFmtId="172" fontId="10" fillId="33" borderId="10" xfId="59" applyNumberFormat="1" applyFont="1" applyFill="1" applyBorder="1" applyAlignment="1" applyProtection="1">
      <alignment horizontal="left" vertical="center" wrapText="1"/>
      <protection hidden="1" locked="0"/>
    </xf>
    <xf numFmtId="14" fontId="16" fillId="0" borderId="10" xfId="0" applyNumberFormat="1" applyFont="1" applyBorder="1" applyAlignment="1">
      <alignment horizontal="left" vertical="center"/>
    </xf>
    <xf numFmtId="14" fontId="10" fillId="0" borderId="10" xfId="58" applyNumberFormat="1" applyFont="1" applyBorder="1" applyAlignment="1">
      <alignment horizontal="left" vertical="center"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left" vertical="center" wrapText="1"/>
    </xf>
    <xf numFmtId="175" fontId="20" fillId="0" borderId="10" xfId="41" applyNumberFormat="1" applyFont="1" applyFill="1" applyBorder="1" applyAlignment="1">
      <alignment horizontal="justify" vertical="center" wrapText="1"/>
    </xf>
    <xf numFmtId="0" fontId="20" fillId="0" borderId="0" xfId="0" applyFont="1" applyFill="1" applyAlignment="1">
      <alignment horizontal="justify" vertical="center"/>
    </xf>
    <xf numFmtId="175" fontId="12" fillId="34" borderId="10" xfId="41" applyNumberFormat="1" applyFont="1" applyFill="1" applyBorder="1" applyAlignment="1">
      <alignment vertical="center" wrapText="1"/>
    </xf>
    <xf numFmtId="0" fontId="17" fillId="34" borderId="14" xfId="0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58" applyFont="1" applyFill="1" applyAlignment="1">
      <alignment horizontal="left" vertical="center" wrapText="1"/>
      <protection/>
    </xf>
    <xf numFmtId="0" fontId="11" fillId="0" borderId="0" xfId="58" applyFont="1" applyFill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14" fontId="10" fillId="0" borderId="10" xfId="58" applyNumberFormat="1" applyFont="1" applyBorder="1" applyAlignment="1">
      <alignment horizontal="left" vertical="center" wrapText="1"/>
      <protection/>
    </xf>
    <xf numFmtId="0" fontId="10" fillId="0" borderId="10" xfId="58" applyFont="1" applyBorder="1" applyAlignment="1">
      <alignment horizontal="left" vertical="center" wrapText="1"/>
      <protection/>
    </xf>
    <xf numFmtId="0" fontId="10" fillId="0" borderId="10" xfId="58" applyFont="1" applyBorder="1" applyAlignment="1">
      <alignment vertical="center" wrapText="1"/>
      <protection/>
    </xf>
    <xf numFmtId="14" fontId="10" fillId="33" borderId="10" xfId="0" applyNumberFormat="1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175" fontId="16" fillId="33" borderId="10" xfId="41" applyNumberFormat="1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58" applyFont="1" applyFill="1" applyBorder="1" applyAlignment="1">
      <alignment vertical="center" wrapText="1"/>
      <protection/>
    </xf>
    <xf numFmtId="0" fontId="18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14" fontId="10" fillId="0" borderId="10" xfId="0" applyNumberFormat="1" applyFont="1" applyFill="1" applyBorder="1" applyAlignment="1">
      <alignment horizontal="left" wrapText="1"/>
    </xf>
    <xf numFmtId="175" fontId="10" fillId="33" borderId="10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58" applyFont="1" applyBorder="1" applyAlignment="1">
      <alignment horizontal="left" vertical="center"/>
      <protection/>
    </xf>
    <xf numFmtId="0" fontId="16" fillId="33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3" fontId="16" fillId="33" borderId="10" xfId="0" applyNumberFormat="1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175" fontId="16" fillId="33" borderId="13" xfId="41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175" fontId="10" fillId="0" borderId="13" xfId="41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58" applyFont="1" applyBorder="1" applyAlignment="1">
      <alignment horizontal="center" vertical="center"/>
      <protection/>
    </xf>
    <xf numFmtId="0" fontId="10" fillId="0" borderId="14" xfId="58" applyFont="1" applyBorder="1" applyAlignment="1" quotePrefix="1">
      <alignment horizontal="left" vertical="center" wrapText="1"/>
      <protection/>
    </xf>
    <xf numFmtId="175" fontId="10" fillId="0" borderId="10" xfId="41" applyNumberFormat="1" applyFont="1" applyBorder="1" applyAlignment="1">
      <alignment horizontal="left" vertical="center"/>
    </xf>
    <xf numFmtId="0" fontId="10" fillId="0" borderId="14" xfId="59" applyFont="1" applyBorder="1" applyAlignment="1" quotePrefix="1">
      <alignment horizontal="left" vertical="center" wrapText="1"/>
      <protection/>
    </xf>
    <xf numFmtId="0" fontId="10" fillId="0" borderId="14" xfId="59" applyFont="1" applyBorder="1" applyAlignment="1" quotePrefix="1">
      <alignment horizontal="left" vertical="center"/>
      <protection/>
    </xf>
    <xf numFmtId="0" fontId="10" fillId="0" borderId="14" xfId="59" applyFont="1" applyBorder="1" applyAlignment="1">
      <alignment horizontal="left" vertical="center"/>
      <protection/>
    </xf>
    <xf numFmtId="0" fontId="11" fillId="0" borderId="10" xfId="58" applyFont="1" applyBorder="1" applyAlignment="1">
      <alignment horizontal="left" vertical="center"/>
      <protection/>
    </xf>
    <xf numFmtId="0" fontId="10" fillId="0" borderId="12" xfId="0" applyFont="1" applyBorder="1" applyAlignment="1">
      <alignment horizontal="left" vertical="center"/>
    </xf>
    <xf numFmtId="0" fontId="10" fillId="0" borderId="16" xfId="59" applyFont="1" applyBorder="1" applyAlignment="1">
      <alignment horizontal="left" vertical="center"/>
      <protection/>
    </xf>
    <xf numFmtId="0" fontId="10" fillId="0" borderId="10" xfId="58" applyFont="1" applyFill="1" applyBorder="1" applyAlignment="1">
      <alignment horizontal="left" vertical="center"/>
      <protection/>
    </xf>
    <xf numFmtId="175" fontId="16" fillId="0" borderId="10" xfId="41" applyNumberFormat="1" applyFont="1" applyBorder="1" applyAlignment="1">
      <alignment horizontal="left" vertical="center"/>
    </xf>
    <xf numFmtId="0" fontId="10" fillId="0" borderId="10" xfId="58" applyFont="1" applyFill="1" applyBorder="1" applyAlignment="1">
      <alignment horizontal="center" vertical="center"/>
      <protection/>
    </xf>
    <xf numFmtId="0" fontId="10" fillId="0" borderId="16" xfId="59" applyFont="1" applyFill="1" applyBorder="1" applyAlignment="1">
      <alignment horizontal="left" vertical="center"/>
      <protection/>
    </xf>
    <xf numFmtId="175" fontId="10" fillId="0" borderId="10" xfId="41" applyNumberFormat="1" applyFont="1" applyFill="1" applyBorder="1" applyAlignment="1">
      <alignment horizontal="left" vertical="center"/>
    </xf>
    <xf numFmtId="0" fontId="10" fillId="0" borderId="16" xfId="59" applyFont="1" applyBorder="1" applyAlignment="1" quotePrefix="1">
      <alignment horizontal="left" vertical="center"/>
      <protection/>
    </xf>
    <xf numFmtId="0" fontId="10" fillId="0" borderId="11" xfId="58" applyFont="1" applyBorder="1" applyAlignment="1">
      <alignment horizontal="center" vertical="center"/>
      <protection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wrapText="1"/>
    </xf>
    <xf numFmtId="0" fontId="16" fillId="0" borderId="11" xfId="0" applyFont="1" applyBorder="1" applyAlignment="1">
      <alignment horizontal="left" vertical="center" wrapText="1"/>
    </xf>
    <xf numFmtId="175" fontId="10" fillId="0" borderId="10" xfId="41" applyNumberFormat="1" applyFont="1" applyBorder="1" applyAlignment="1">
      <alignment horizontal="right"/>
    </xf>
    <xf numFmtId="0" fontId="10" fillId="0" borderId="14" xfId="59" applyFont="1" applyBorder="1" applyAlignment="1">
      <alignment horizontal="left" vertical="center" wrapText="1"/>
      <protection/>
    </xf>
    <xf numFmtId="14" fontId="10" fillId="0" borderId="10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14" fontId="16" fillId="0" borderId="11" xfId="0" applyNumberFormat="1" applyFont="1" applyFill="1" applyBorder="1" applyAlignment="1">
      <alignment horizontal="left" vertical="center" wrapText="1"/>
    </xf>
    <xf numFmtId="49" fontId="10" fillId="0" borderId="12" xfId="60" applyNumberFormat="1" applyFont="1" applyFill="1" applyBorder="1" applyAlignment="1" applyProtection="1">
      <alignment horizontal="left" vertical="center" wrapText="1"/>
      <protection locked="0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49" fontId="10" fillId="0" borderId="10" xfId="60" applyNumberFormat="1" applyFont="1" applyFill="1" applyBorder="1" applyAlignment="1" applyProtection="1">
      <alignment horizontal="left" vertical="center" wrapText="1"/>
      <protection locked="0"/>
    </xf>
    <xf numFmtId="3" fontId="10" fillId="0" borderId="10" xfId="41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60" applyNumberFormat="1" applyFont="1" applyFill="1" applyBorder="1" applyAlignment="1" applyProtection="1">
      <alignment horizontal="left" vertical="center" wrapText="1"/>
      <protection locked="0"/>
    </xf>
    <xf numFmtId="175" fontId="10" fillId="0" borderId="12" xfId="41" applyNumberFormat="1" applyFont="1" applyFill="1" applyBorder="1" applyAlignment="1">
      <alignment horizontal="left" vertical="center" wrapText="1"/>
    </xf>
    <xf numFmtId="3" fontId="10" fillId="0" borderId="10" xfId="61" applyNumberFormat="1" applyFont="1" applyFill="1" applyBorder="1" applyAlignment="1">
      <alignment horizontal="left" vertical="center" wrapText="1"/>
      <protection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61" applyFont="1" applyFill="1" applyBorder="1" applyAlignment="1">
      <alignment horizontal="left" vertical="center" wrapText="1"/>
      <protection/>
    </xf>
    <xf numFmtId="175" fontId="10" fillId="0" borderId="10" xfId="41" applyNumberFormat="1" applyFont="1" applyFill="1" applyBorder="1" applyAlignment="1">
      <alignment vertical="center" wrapText="1"/>
    </xf>
    <xf numFmtId="14" fontId="10" fillId="0" borderId="12" xfId="0" applyNumberFormat="1" applyFont="1" applyFill="1" applyBorder="1" applyAlignment="1">
      <alignment horizontal="left" vertical="center" wrapText="1"/>
    </xf>
    <xf numFmtId="175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175" fontId="16" fillId="0" borderId="10" xfId="41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3" fontId="16" fillId="0" borderId="12" xfId="0" applyNumberFormat="1" applyFont="1" applyFill="1" applyBorder="1" applyAlignment="1">
      <alignment horizontal="left" vertical="center" wrapText="1"/>
    </xf>
    <xf numFmtId="0" fontId="10" fillId="0" borderId="12" xfId="61" applyNumberFormat="1" applyFont="1" applyFill="1" applyBorder="1" applyAlignment="1">
      <alignment horizontal="left" vertical="center" wrapText="1"/>
      <protection/>
    </xf>
    <xf numFmtId="3" fontId="16" fillId="0" borderId="11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175" fontId="16" fillId="0" borderId="11" xfId="41" applyNumberFormat="1" applyFont="1" applyFill="1" applyBorder="1" applyAlignment="1">
      <alignment horizontal="left" vertical="center" wrapText="1"/>
    </xf>
    <xf numFmtId="175" fontId="28" fillId="0" borderId="10" xfId="41" applyNumberFormat="1" applyFont="1" applyFill="1" applyBorder="1" applyAlignment="1">
      <alignment horizontal="left" vertical="center" wrapText="1"/>
    </xf>
    <xf numFmtId="0" fontId="10" fillId="0" borderId="12" xfId="61" applyFont="1" applyFill="1" applyBorder="1" applyAlignment="1">
      <alignment horizontal="left" vertical="center" wrapText="1"/>
      <protection/>
    </xf>
    <xf numFmtId="0" fontId="16" fillId="0" borderId="10" xfId="61" applyNumberFormat="1" applyFont="1" applyFill="1" applyBorder="1" applyAlignment="1">
      <alignment horizontal="left" vertical="center" wrapText="1"/>
      <protection/>
    </xf>
    <xf numFmtId="0" fontId="16" fillId="0" borderId="10" xfId="61" applyFont="1" applyFill="1" applyBorder="1" applyAlignment="1">
      <alignment horizontal="left" vertical="center" wrapText="1"/>
      <protection/>
    </xf>
    <xf numFmtId="3" fontId="16" fillId="0" borderId="10" xfId="61" applyNumberFormat="1" applyFont="1" applyFill="1" applyBorder="1" applyAlignment="1">
      <alignment horizontal="left" vertical="center" wrapText="1"/>
      <protection/>
    </xf>
    <xf numFmtId="0" fontId="23" fillId="0" borderId="12" xfId="0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175" fontId="16" fillId="0" borderId="10" xfId="41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23" fillId="0" borderId="11" xfId="0" applyFont="1" applyFill="1" applyBorder="1" applyAlignment="1">
      <alignment horizontal="left" vertical="center" wrapText="1"/>
    </xf>
    <xf numFmtId="3" fontId="10" fillId="0" borderId="11" xfId="61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5" fontId="30" fillId="0" borderId="0" xfId="0" applyNumberFormat="1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175" fontId="10" fillId="0" borderId="12" xfId="41" applyNumberFormat="1" applyFont="1" applyFill="1" applyBorder="1" applyAlignment="1" applyProtection="1">
      <alignment horizontal="left" vertical="center" wrapText="1"/>
      <protection locked="0"/>
    </xf>
    <xf numFmtId="175" fontId="10" fillId="0" borderId="11" xfId="41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61" applyNumberFormat="1" applyFont="1" applyFill="1" applyBorder="1" applyAlignment="1">
      <alignment vertical="center" wrapText="1"/>
      <protection/>
    </xf>
    <xf numFmtId="3" fontId="16" fillId="0" borderId="12" xfId="0" applyNumberFormat="1" applyFont="1" applyFill="1" applyBorder="1" applyAlignment="1">
      <alignment vertical="center" wrapText="1"/>
    </xf>
    <xf numFmtId="3" fontId="10" fillId="0" borderId="12" xfId="61" applyNumberFormat="1" applyFont="1" applyFill="1" applyBorder="1" applyAlignment="1">
      <alignment horizontal="left" vertical="center" wrapText="1"/>
      <protection/>
    </xf>
    <xf numFmtId="175" fontId="16" fillId="0" borderId="10" xfId="41" applyNumberFormat="1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8" fillId="0" borderId="0" xfId="58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10" fillId="0" borderId="10" xfId="58" applyFont="1" applyFill="1" applyBorder="1" applyAlignment="1">
      <alignment vertical="center" wrapText="1"/>
      <protection/>
    </xf>
    <xf numFmtId="0" fontId="10" fillId="0" borderId="10" xfId="58" applyFont="1" applyFill="1" applyBorder="1" applyAlignment="1">
      <alignment horizontal="left" vertical="center" wrapText="1"/>
      <protection/>
    </xf>
    <xf numFmtId="3" fontId="16" fillId="33" borderId="0" xfId="0" applyNumberFormat="1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>
      <alignment horizontal="left" wrapText="1"/>
    </xf>
    <xf numFmtId="3" fontId="10" fillId="0" borderId="1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175" fontId="10" fillId="0" borderId="0" xfId="41" applyNumberFormat="1" applyFont="1" applyBorder="1" applyAlignment="1">
      <alignment horizontal="left" vertical="center"/>
    </xf>
    <xf numFmtId="14" fontId="16" fillId="0" borderId="12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0" fillId="0" borderId="13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0" fillId="0" borderId="12" xfId="61" applyFont="1" applyFill="1" applyBorder="1" applyAlignment="1">
      <alignment vertical="center" wrapText="1"/>
      <protection/>
    </xf>
    <xf numFmtId="0" fontId="16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left" vertical="center"/>
    </xf>
    <xf numFmtId="175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0" fillId="0" borderId="0" xfId="58" applyFont="1" applyBorder="1" applyAlignment="1">
      <alignment horizontal="left" vertical="center"/>
      <protection/>
    </xf>
    <xf numFmtId="175" fontId="10" fillId="0" borderId="0" xfId="41" applyNumberFormat="1" applyFont="1" applyFill="1" applyBorder="1" applyAlignment="1">
      <alignment horizontal="left" vertical="center"/>
    </xf>
    <xf numFmtId="0" fontId="10" fillId="0" borderId="0" xfId="58" applyFont="1" applyFill="1" applyAlignment="1">
      <alignment horizontal="left" vertical="center"/>
      <protection/>
    </xf>
    <xf numFmtId="0" fontId="16" fillId="0" borderId="1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175" fontId="16" fillId="0" borderId="10" xfId="41" applyNumberFormat="1" applyFont="1" applyFill="1" applyBorder="1" applyAlignment="1">
      <alignment horizontal="left"/>
    </xf>
    <xf numFmtId="0" fontId="16" fillId="0" borderId="12" xfId="0" applyFont="1" applyBorder="1" applyAlignment="1">
      <alignment/>
    </xf>
    <xf numFmtId="0" fontId="16" fillId="0" borderId="14" xfId="59" applyFont="1" applyBorder="1" applyAlignment="1">
      <alignment horizontal="left" vertical="center" wrapText="1"/>
      <protection/>
    </xf>
    <xf numFmtId="175" fontId="16" fillId="0" borderId="0" xfId="41" applyNumberFormat="1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 wrapText="1"/>
    </xf>
    <xf numFmtId="175" fontId="16" fillId="0" borderId="10" xfId="41" applyNumberFormat="1" applyFont="1" applyBorder="1" applyAlignment="1">
      <alignment horizontal="right"/>
    </xf>
    <xf numFmtId="0" fontId="16" fillId="33" borderId="14" xfId="60" applyNumberFormat="1" applyFont="1" applyFill="1" applyBorder="1" applyAlignment="1" applyProtection="1">
      <alignment horizontal="left" vertical="center" wrapText="1"/>
      <protection locked="0"/>
    </xf>
    <xf numFmtId="0" fontId="10" fillId="35" borderId="10" xfId="0" applyFont="1" applyFill="1" applyBorder="1" applyAlignment="1">
      <alignment horizontal="left" vertical="center"/>
    </xf>
    <xf numFmtId="0" fontId="66" fillId="35" borderId="10" xfId="0" applyFont="1" applyFill="1" applyBorder="1" applyAlignment="1">
      <alignment horizontal="left" vertical="center"/>
    </xf>
    <xf numFmtId="0" fontId="16" fillId="35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3" fontId="11" fillId="34" borderId="1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33" borderId="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6" fillId="36" borderId="0" xfId="0" applyFont="1" applyFill="1" applyBorder="1" applyAlignment="1">
      <alignment/>
    </xf>
    <xf numFmtId="0" fontId="10" fillId="0" borderId="11" xfId="58" applyFont="1" applyBorder="1" applyAlignment="1">
      <alignment horizontal="center" vertical="center" wrapText="1"/>
      <protection/>
    </xf>
    <xf numFmtId="0" fontId="10" fillId="35" borderId="11" xfId="58" applyFont="1" applyFill="1" applyBorder="1" applyAlignment="1">
      <alignment horizontal="center" vertical="center" wrapText="1"/>
      <protection/>
    </xf>
    <xf numFmtId="0" fontId="10" fillId="35" borderId="11" xfId="0" applyFont="1" applyFill="1" applyBorder="1" applyAlignment="1">
      <alignment horizontal="left" vertical="center" wrapText="1"/>
    </xf>
    <xf numFmtId="3" fontId="10" fillId="35" borderId="11" xfId="0" applyNumberFormat="1" applyFont="1" applyFill="1" applyBorder="1" applyAlignment="1">
      <alignment horizontal="right" vertical="center" wrapText="1"/>
    </xf>
    <xf numFmtId="0" fontId="10" fillId="35" borderId="11" xfId="0" applyFont="1" applyFill="1" applyBorder="1" applyAlignment="1">
      <alignment horizontal="center" vertical="center" wrapText="1"/>
    </xf>
    <xf numFmtId="14" fontId="10" fillId="0" borderId="10" xfId="58" applyNumberFormat="1" applyFont="1" applyBorder="1" applyAlignment="1" quotePrefix="1">
      <alignment horizontal="left" vertical="center"/>
      <protection/>
    </xf>
    <xf numFmtId="0" fontId="10" fillId="0" borderId="10" xfId="58" applyFont="1" applyBorder="1" applyAlignment="1" quotePrefix="1">
      <alignment horizontal="left" vertical="center"/>
      <protection/>
    </xf>
    <xf numFmtId="14" fontId="16" fillId="0" borderId="12" xfId="0" applyNumberFormat="1" applyFont="1" applyBorder="1" applyAlignment="1">
      <alignment horizontal="left" vertical="center"/>
    </xf>
    <xf numFmtId="14" fontId="10" fillId="0" borderId="12" xfId="0" applyNumberFormat="1" applyFont="1" applyFill="1" applyBorder="1" applyAlignment="1">
      <alignment horizontal="left" vertical="center"/>
    </xf>
    <xf numFmtId="14" fontId="10" fillId="0" borderId="12" xfId="0" applyNumberFormat="1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35" borderId="10" xfId="58" applyFont="1" applyFill="1" applyBorder="1" applyAlignment="1">
      <alignment horizontal="left" vertical="center"/>
      <protection/>
    </xf>
    <xf numFmtId="3" fontId="10" fillId="35" borderId="10" xfId="0" applyNumberFormat="1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horizontal="center" vertical="center"/>
    </xf>
    <xf numFmtId="14" fontId="10" fillId="35" borderId="10" xfId="58" applyNumberFormat="1" applyFont="1" applyFill="1" applyBorder="1" applyAlignment="1">
      <alignment horizontal="left" vertical="center"/>
      <protection/>
    </xf>
    <xf numFmtId="0" fontId="66" fillId="35" borderId="10" xfId="58" applyFont="1" applyFill="1" applyBorder="1" applyAlignment="1">
      <alignment horizontal="left" vertical="center"/>
      <protection/>
    </xf>
    <xf numFmtId="0" fontId="66" fillId="35" borderId="10" xfId="0" applyFont="1" applyFill="1" applyBorder="1" applyAlignment="1">
      <alignment horizontal="left" vertical="center" wrapText="1"/>
    </xf>
    <xf numFmtId="3" fontId="66" fillId="35" borderId="10" xfId="0" applyNumberFormat="1" applyFont="1" applyFill="1" applyBorder="1" applyAlignment="1">
      <alignment horizontal="right" vertical="center" wrapText="1"/>
    </xf>
    <xf numFmtId="0" fontId="66" fillId="35" borderId="10" xfId="0" applyFont="1" applyFill="1" applyBorder="1" applyAlignment="1">
      <alignment horizontal="center" vertical="center"/>
    </xf>
    <xf numFmtId="14" fontId="66" fillId="35" borderId="10" xfId="58" applyNumberFormat="1" applyFont="1" applyFill="1" applyBorder="1" applyAlignment="1">
      <alignment horizontal="left" vertical="center"/>
      <protection/>
    </xf>
    <xf numFmtId="3" fontId="10" fillId="35" borderId="10" xfId="0" applyNumberFormat="1" applyFont="1" applyFill="1" applyBorder="1" applyAlignment="1">
      <alignment horizontal="right" vertical="center" wrapText="1"/>
    </xf>
    <xf numFmtId="0" fontId="10" fillId="0" borderId="0" xfId="58" applyFont="1" applyAlignment="1">
      <alignment horizontal="left" vertical="center"/>
      <protection/>
    </xf>
    <xf numFmtId="3" fontId="66" fillId="35" borderId="10" xfId="0" applyNumberFormat="1" applyFont="1" applyFill="1" applyBorder="1" applyAlignment="1">
      <alignment horizontal="right" vertical="center"/>
    </xf>
    <xf numFmtId="14" fontId="16" fillId="35" borderId="10" xfId="0" applyNumberFormat="1" applyFont="1" applyFill="1" applyBorder="1" applyAlignment="1">
      <alignment horizontal="left" vertical="center"/>
    </xf>
    <xf numFmtId="14" fontId="16" fillId="35" borderId="11" xfId="0" applyNumberFormat="1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right" vertical="center" wrapText="1"/>
    </xf>
    <xf numFmtId="14" fontId="66" fillId="35" borderId="10" xfId="0" applyNumberFormat="1" applyFont="1" applyFill="1" applyBorder="1" applyAlignment="1">
      <alignment horizontal="left" vertical="center"/>
    </xf>
    <xf numFmtId="0" fontId="16" fillId="35" borderId="14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left" vertical="center"/>
    </xf>
    <xf numFmtId="14" fontId="10" fillId="35" borderId="10" xfId="0" applyNumberFormat="1" applyFont="1" applyFill="1" applyBorder="1" applyAlignment="1">
      <alignment horizontal="left" vertical="center"/>
    </xf>
    <xf numFmtId="0" fontId="16" fillId="35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3" fontId="27" fillId="0" borderId="0" xfId="0" applyNumberFormat="1" applyFont="1" applyFill="1" applyAlignment="1">
      <alignment vertical="center" wrapText="1"/>
    </xf>
    <xf numFmtId="3" fontId="15" fillId="0" borderId="0" xfId="0" applyNumberFormat="1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3" fontId="28" fillId="0" borderId="10" xfId="0" applyNumberFormat="1" applyFont="1" applyFill="1" applyBorder="1" applyAlignment="1">
      <alignment horizontal="left" vertical="center" wrapText="1"/>
    </xf>
    <xf numFmtId="14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10" fillId="0" borderId="13" xfId="61" applyNumberFormat="1" applyFont="1" applyFill="1" applyBorder="1" applyAlignment="1">
      <alignment vertical="center" wrapText="1"/>
      <protection/>
    </xf>
    <xf numFmtId="0" fontId="10" fillId="0" borderId="13" xfId="61" applyFont="1" applyFill="1" applyBorder="1" applyAlignment="1">
      <alignment vertical="center" wrapText="1"/>
      <protection/>
    </xf>
    <xf numFmtId="0" fontId="10" fillId="0" borderId="13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 wrapText="1"/>
    </xf>
    <xf numFmtId="14" fontId="15" fillId="0" borderId="10" xfId="0" applyNumberFormat="1" applyFont="1" applyFill="1" applyBorder="1" applyAlignment="1">
      <alignment vertical="center" wrapText="1"/>
    </xf>
    <xf numFmtId="14" fontId="10" fillId="0" borderId="12" xfId="0" applyNumberFormat="1" applyFont="1" applyFill="1" applyBorder="1" applyAlignment="1">
      <alignment vertical="center" wrapText="1"/>
    </xf>
    <xf numFmtId="0" fontId="10" fillId="35" borderId="10" xfId="58" applyFont="1" applyFill="1" applyBorder="1" applyAlignment="1">
      <alignment horizontal="center" vertical="center"/>
      <protection/>
    </xf>
    <xf numFmtId="0" fontId="66" fillId="35" borderId="10" xfId="58" applyFont="1" applyFill="1" applyBorder="1" applyAlignment="1">
      <alignment horizontal="center" vertical="center"/>
      <protection/>
    </xf>
    <xf numFmtId="0" fontId="15" fillId="0" borderId="12" xfId="0" applyFont="1" applyFill="1" applyBorder="1" applyAlignment="1">
      <alignment horizontal="center" vertical="center" wrapText="1"/>
    </xf>
    <xf numFmtId="0" fontId="16" fillId="0" borderId="11" xfId="58" applyFont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1" fillId="34" borderId="12" xfId="58" applyFont="1" applyFill="1" applyBorder="1" applyAlignment="1">
      <alignment horizontal="center" vertical="center" wrapText="1"/>
      <protection/>
    </xf>
    <xf numFmtId="0" fontId="11" fillId="34" borderId="14" xfId="58" applyFont="1" applyFill="1" applyBorder="1" applyAlignment="1">
      <alignment horizontal="center" vertical="center" wrapText="1"/>
      <protection/>
    </xf>
    <xf numFmtId="0" fontId="11" fillId="34" borderId="14" xfId="58" applyFont="1" applyFill="1" applyBorder="1" applyAlignment="1">
      <alignment horizontal="left" vertical="center" wrapText="1"/>
      <protection/>
    </xf>
    <xf numFmtId="0" fontId="11" fillId="34" borderId="10" xfId="58" applyFont="1" applyFill="1" applyBorder="1" applyAlignment="1">
      <alignment horizontal="left" vertical="center" wrapText="1"/>
      <protection/>
    </xf>
    <xf numFmtId="0" fontId="11" fillId="34" borderId="12" xfId="58" applyFont="1" applyFill="1" applyBorder="1" applyAlignment="1">
      <alignment horizontal="left" vertical="center" wrapText="1"/>
      <protection/>
    </xf>
    <xf numFmtId="0" fontId="11" fillId="34" borderId="10" xfId="58" applyFont="1" applyFill="1" applyBorder="1" applyAlignment="1">
      <alignment vertical="center" wrapText="1"/>
      <protection/>
    </xf>
    <xf numFmtId="175" fontId="11" fillId="34" borderId="10" xfId="41" applyNumberFormat="1" applyFont="1" applyFill="1" applyBorder="1" applyAlignment="1">
      <alignment vertical="center" wrapText="1"/>
    </xf>
    <xf numFmtId="0" fontId="11" fillId="34" borderId="10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>
      <alignment/>
      <protection/>
    </xf>
    <xf numFmtId="0" fontId="19" fillId="0" borderId="0" xfId="0" applyFont="1" applyFill="1" applyAlignment="1">
      <alignment/>
    </xf>
    <xf numFmtId="0" fontId="11" fillId="36" borderId="12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left" vertical="center"/>
    </xf>
    <xf numFmtId="0" fontId="17" fillId="36" borderId="12" xfId="0" applyFont="1" applyFill="1" applyBorder="1" applyAlignment="1">
      <alignment horizontal="left" vertical="center" wrapText="1"/>
    </xf>
    <xf numFmtId="0" fontId="17" fillId="36" borderId="12" xfId="0" applyFont="1" applyFill="1" applyBorder="1" applyAlignment="1">
      <alignment horizontal="left" vertical="center"/>
    </xf>
    <xf numFmtId="0" fontId="17" fillId="36" borderId="10" xfId="0" applyFont="1" applyFill="1" applyBorder="1" applyAlignment="1">
      <alignment vertical="center"/>
    </xf>
    <xf numFmtId="175" fontId="17" fillId="36" borderId="10" xfId="41" applyNumberFormat="1" applyFont="1" applyFill="1" applyBorder="1" applyAlignment="1">
      <alignment/>
    </xf>
    <xf numFmtId="0" fontId="11" fillId="36" borderId="12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36" borderId="0" xfId="0" applyFont="1" applyFill="1" applyAlignment="1">
      <alignment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175" fontId="11" fillId="34" borderId="10" xfId="41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11" fillId="34" borderId="1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11" fillId="36" borderId="10" xfId="58" applyFont="1" applyFill="1" applyBorder="1" applyAlignment="1">
      <alignment horizontal="center" vertical="center" wrapText="1"/>
      <protection/>
    </xf>
    <xf numFmtId="0" fontId="11" fillId="36" borderId="10" xfId="59" applyFont="1" applyFill="1" applyBorder="1" applyAlignment="1">
      <alignment horizontal="left" vertical="center" wrapText="1"/>
      <protection/>
    </xf>
    <xf numFmtId="0" fontId="11" fillId="36" borderId="10" xfId="59" applyFont="1" applyFill="1" applyBorder="1" applyAlignment="1">
      <alignment horizontal="left" vertical="center"/>
      <protection/>
    </xf>
    <xf numFmtId="14" fontId="11" fillId="36" borderId="10" xfId="59" applyNumberFormat="1" applyFont="1" applyFill="1" applyBorder="1" applyAlignment="1">
      <alignment horizontal="left" vertical="center" wrapText="1"/>
      <protection/>
    </xf>
    <xf numFmtId="14" fontId="11" fillId="36" borderId="10" xfId="59" applyNumberFormat="1" applyFont="1" applyFill="1" applyBorder="1" applyAlignment="1">
      <alignment horizontal="left" vertical="center"/>
      <protection/>
    </xf>
    <xf numFmtId="0" fontId="11" fillId="36" borderId="10" xfId="59" applyFont="1" applyFill="1" applyBorder="1" applyAlignment="1">
      <alignment vertical="center"/>
      <protection/>
    </xf>
    <xf numFmtId="0" fontId="11" fillId="36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14" fontId="17" fillId="36" borderId="10" xfId="0" applyNumberFormat="1" applyFont="1" applyFill="1" applyBorder="1" applyAlignment="1">
      <alignment horizontal="left" vertical="center"/>
    </xf>
    <xf numFmtId="0" fontId="27" fillId="36" borderId="10" xfId="0" applyFont="1" applyFill="1" applyBorder="1" applyAlignment="1">
      <alignment vertical="center" wrapText="1"/>
    </xf>
    <xf numFmtId="175" fontId="11" fillId="36" borderId="10" xfId="41" applyNumberFormat="1" applyFont="1" applyFill="1" applyBorder="1" applyAlignment="1">
      <alignment/>
    </xf>
    <xf numFmtId="175" fontId="67" fillId="34" borderId="10" xfId="41" applyNumberFormat="1" applyFont="1" applyFill="1" applyBorder="1" applyAlignment="1">
      <alignment horizontal="left" vertical="center" wrapText="1"/>
    </xf>
    <xf numFmtId="175" fontId="11" fillId="36" borderId="10" xfId="41" applyNumberFormat="1" applyFont="1" applyFill="1" applyBorder="1" applyAlignment="1">
      <alignment/>
    </xf>
    <xf numFmtId="175" fontId="67" fillId="34" borderId="10" xfId="41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0" fillId="34" borderId="14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left" vertical="center"/>
    </xf>
    <xf numFmtId="175" fontId="10" fillId="0" borderId="10" xfId="41" applyNumberFormat="1" applyFont="1" applyFill="1" applyBorder="1" applyAlignment="1">
      <alignment horizontal="right" vertical="center" wrapText="1"/>
    </xf>
    <xf numFmtId="14" fontId="16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58" applyFont="1" applyFill="1" applyBorder="1" applyAlignment="1">
      <alignment horizontal="center" vertical="center" wrapText="1"/>
      <protection/>
    </xf>
    <xf numFmtId="3" fontId="10" fillId="0" borderId="12" xfId="0" applyNumberFormat="1" applyFont="1" applyFill="1" applyBorder="1" applyAlignment="1">
      <alignment vertical="center"/>
    </xf>
    <xf numFmtId="175" fontId="10" fillId="0" borderId="12" xfId="41" applyNumberFormat="1" applyFont="1" applyFill="1" applyBorder="1" applyAlignment="1">
      <alignment vertical="center" wrapText="1"/>
    </xf>
    <xf numFmtId="14" fontId="16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3" fontId="10" fillId="33" borderId="12" xfId="58" applyNumberFormat="1" applyFont="1" applyFill="1" applyBorder="1" applyAlignment="1">
      <alignment horizontal="center" vertical="center" wrapText="1"/>
      <protection/>
    </xf>
    <xf numFmtId="0" fontId="10" fillId="33" borderId="12" xfId="0" applyFont="1" applyFill="1" applyBorder="1" applyAlignment="1">
      <alignment horizontal="left" vertical="center"/>
    </xf>
    <xf numFmtId="3" fontId="10" fillId="0" borderId="12" xfId="0" applyNumberFormat="1" applyFont="1" applyFill="1" applyBorder="1" applyAlignment="1">
      <alignment horizontal="left" vertical="center"/>
    </xf>
    <xf numFmtId="175" fontId="10" fillId="0" borderId="12" xfId="41" applyNumberFormat="1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left" vertical="center"/>
    </xf>
    <xf numFmtId="14" fontId="16" fillId="33" borderId="10" xfId="0" applyNumberFormat="1" applyFont="1" applyFill="1" applyBorder="1" applyAlignment="1">
      <alignment horizontal="center" vertical="center"/>
    </xf>
    <xf numFmtId="174" fontId="10" fillId="0" borderId="12" xfId="0" applyNumberFormat="1" applyFont="1" applyFill="1" applyBorder="1" applyAlignment="1">
      <alignment vertical="center"/>
    </xf>
    <xf numFmtId="3" fontId="16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/>
    </xf>
    <xf numFmtId="3" fontId="10" fillId="33" borderId="12" xfId="0" applyNumberFormat="1" applyFont="1" applyFill="1" applyBorder="1" applyAlignment="1">
      <alignment vertical="center"/>
    </xf>
    <xf numFmtId="175" fontId="10" fillId="33" borderId="12" xfId="41" applyNumberFormat="1" applyFont="1" applyFill="1" applyBorder="1" applyAlignment="1">
      <alignment vertical="center" wrapText="1"/>
    </xf>
    <xf numFmtId="0" fontId="16" fillId="33" borderId="12" xfId="0" applyFont="1" applyFill="1" applyBorder="1" applyAlignment="1">
      <alignment horizontal="center" vertical="center" wrapText="1"/>
    </xf>
    <xf numFmtId="14" fontId="16" fillId="33" borderId="12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14" fontId="16" fillId="0" borderId="10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175" fontId="10" fillId="0" borderId="11" xfId="41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14" fontId="16" fillId="0" borderId="12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75" fontId="10" fillId="33" borderId="10" xfId="41" applyNumberFormat="1" applyFont="1" applyFill="1" applyBorder="1" applyAlignment="1">
      <alignment horizontal="right" vertical="center" wrapText="1"/>
    </xf>
    <xf numFmtId="174" fontId="10" fillId="33" borderId="10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vertical="center"/>
    </xf>
    <xf numFmtId="0" fontId="16" fillId="0" borderId="12" xfId="0" applyNumberFormat="1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left" vertical="center"/>
    </xf>
    <xf numFmtId="3" fontId="16" fillId="33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/>
    </xf>
    <xf numFmtId="175" fontId="16" fillId="0" borderId="10" xfId="41" applyNumberFormat="1" applyFont="1" applyFill="1" applyBorder="1" applyAlignment="1">
      <alignment horizontal="right" vertical="center" wrapText="1"/>
    </xf>
    <xf numFmtId="175" fontId="16" fillId="33" borderId="10" xfId="41" applyNumberFormat="1" applyFont="1" applyFill="1" applyBorder="1" applyAlignment="1">
      <alignment horizontal="right" vertical="center" wrapText="1"/>
    </xf>
    <xf numFmtId="0" fontId="10" fillId="35" borderId="12" xfId="0" applyFont="1" applyFill="1" applyBorder="1" applyAlignment="1">
      <alignment horizontal="left" vertical="center" wrapText="1"/>
    </xf>
    <xf numFmtId="0" fontId="10" fillId="35" borderId="12" xfId="0" applyFont="1" applyFill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0" fillId="33" borderId="10" xfId="58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0" xfId="60" applyNumberFormat="1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left" vertical="center" wrapText="1"/>
    </xf>
    <xf numFmtId="14" fontId="9" fillId="0" borderId="10" xfId="60" applyNumberFormat="1" applyFont="1" applyBorder="1" applyAlignment="1" applyProtection="1">
      <alignment horizontal="left" vertical="center" wrapText="1"/>
      <protection locked="0"/>
    </xf>
    <xf numFmtId="175" fontId="9" fillId="0" borderId="10" xfId="41" applyNumberFormat="1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left" vertical="center" wrapText="1"/>
    </xf>
    <xf numFmtId="0" fontId="32" fillId="0" borderId="10" xfId="0" applyFont="1" applyBorder="1" applyAlignment="1">
      <alignment vertical="center" wrapText="1"/>
    </xf>
    <xf numFmtId="0" fontId="10" fillId="0" borderId="10" xfId="60" applyNumberFormat="1" applyFont="1" applyBorder="1" applyAlignment="1" applyProtection="1">
      <alignment horizontal="left" vertical="center" wrapText="1"/>
      <protection locked="0"/>
    </xf>
    <xf numFmtId="14" fontId="10" fillId="0" borderId="10" xfId="60" applyNumberFormat="1" applyFont="1" applyBorder="1" applyAlignment="1" applyProtection="1">
      <alignment horizontal="left" vertical="center" wrapText="1"/>
      <protection locked="0"/>
    </xf>
    <xf numFmtId="175" fontId="10" fillId="0" borderId="10" xfId="41" applyNumberFormat="1" applyFont="1" applyBorder="1" applyAlignment="1" applyProtection="1">
      <alignment horizontal="left" vertical="center" wrapText="1"/>
      <protection locked="0"/>
    </xf>
    <xf numFmtId="49" fontId="10" fillId="0" borderId="10" xfId="60" applyNumberFormat="1" applyFont="1" applyBorder="1" applyAlignment="1" applyProtection="1">
      <alignment horizontal="left" vertical="center" wrapText="1"/>
      <protection locked="0"/>
    </xf>
    <xf numFmtId="14" fontId="16" fillId="0" borderId="10" xfId="0" applyNumberFormat="1" applyFont="1" applyBorder="1" applyAlignment="1" quotePrefix="1">
      <alignment horizontal="left" vertical="center" wrapText="1"/>
    </xf>
    <xf numFmtId="0" fontId="10" fillId="33" borderId="10" xfId="60" applyNumberFormat="1" applyFont="1" applyFill="1" applyBorder="1" applyAlignment="1" applyProtection="1">
      <alignment horizontal="left" vertical="center" wrapText="1"/>
      <protection locked="0"/>
    </xf>
    <xf numFmtId="175" fontId="10" fillId="33" borderId="10" xfId="41" applyNumberFormat="1" applyFont="1" applyFill="1" applyBorder="1" applyAlignment="1" applyProtection="1">
      <alignment horizontal="left" vertical="center" wrapText="1"/>
      <protection locked="0"/>
    </xf>
    <xf numFmtId="176" fontId="10" fillId="0" borderId="10" xfId="60" applyNumberFormat="1" applyFont="1" applyBorder="1" applyAlignment="1" applyProtection="1">
      <alignment horizontal="left" vertical="center" wrapText="1"/>
      <protection locked="0"/>
    </xf>
    <xf numFmtId="175" fontId="16" fillId="0" borderId="10" xfId="41" applyNumberFormat="1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vertical="center" wrapText="1"/>
    </xf>
    <xf numFmtId="175" fontId="10" fillId="33" borderId="12" xfId="41" applyNumberFormat="1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center" vertical="center" wrapText="1"/>
    </xf>
    <xf numFmtId="14" fontId="11" fillId="33" borderId="12" xfId="0" applyNumberFormat="1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58" applyFont="1" applyBorder="1" applyAlignment="1">
      <alignment horizontal="center" vertical="center"/>
      <protection/>
    </xf>
    <xf numFmtId="0" fontId="10" fillId="0" borderId="11" xfId="58" applyFont="1" applyBorder="1" applyAlignment="1">
      <alignment horizontal="center" vertical="center"/>
      <protection/>
    </xf>
    <xf numFmtId="0" fontId="15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12" xfId="61" applyNumberFormat="1" applyFont="1" applyFill="1" applyBorder="1" applyAlignment="1">
      <alignment horizontal="left" vertical="center" wrapText="1"/>
      <protection/>
    </xf>
    <xf numFmtId="0" fontId="15" fillId="0" borderId="11" xfId="0" applyFont="1" applyFill="1" applyBorder="1" applyAlignment="1">
      <alignment horizontal="left" vertical="center"/>
    </xf>
    <xf numFmtId="3" fontId="16" fillId="0" borderId="12" xfId="0" applyNumberFormat="1" applyFont="1" applyFill="1" applyBorder="1" applyAlignment="1">
      <alignment horizontal="left" vertical="center" wrapText="1"/>
    </xf>
    <xf numFmtId="3" fontId="16" fillId="0" borderId="11" xfId="0" applyNumberFormat="1" applyFont="1" applyFill="1" applyBorder="1" applyAlignment="1">
      <alignment horizontal="left" vertical="center" wrapText="1"/>
    </xf>
    <xf numFmtId="14" fontId="16" fillId="0" borderId="12" xfId="0" applyNumberFormat="1" applyFont="1" applyFill="1" applyBorder="1" applyAlignment="1">
      <alignment horizontal="left" vertical="center" wrapText="1"/>
    </xf>
    <xf numFmtId="14" fontId="16" fillId="0" borderId="11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10" fillId="0" borderId="12" xfId="61" applyFont="1" applyFill="1" applyBorder="1" applyAlignment="1">
      <alignment horizontal="left" vertical="center" wrapText="1"/>
      <protection/>
    </xf>
    <xf numFmtId="0" fontId="10" fillId="0" borderId="13" xfId="61" applyFont="1" applyFill="1" applyBorder="1" applyAlignment="1">
      <alignment horizontal="left" vertical="center" wrapText="1"/>
      <protection/>
    </xf>
    <xf numFmtId="0" fontId="10" fillId="0" borderId="11" xfId="61" applyFont="1" applyFill="1" applyBorder="1" applyAlignment="1">
      <alignment horizontal="left" vertical="center" wrapText="1"/>
      <protection/>
    </xf>
    <xf numFmtId="0" fontId="10" fillId="0" borderId="11" xfId="61" applyNumberFormat="1" applyFont="1" applyFill="1" applyBorder="1" applyAlignment="1">
      <alignment horizontal="left" vertical="center" wrapText="1"/>
      <protection/>
    </xf>
    <xf numFmtId="14" fontId="10" fillId="0" borderId="12" xfId="0" applyNumberFormat="1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14" fontId="10" fillId="0" borderId="12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3" fontId="16" fillId="0" borderId="13" xfId="0" applyNumberFormat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 readingOrder="1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left" vertical="center" wrapText="1" readingOrder="1"/>
    </xf>
    <xf numFmtId="14" fontId="16" fillId="0" borderId="13" xfId="0" applyNumberFormat="1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left" vertical="center" wrapText="1"/>
    </xf>
    <xf numFmtId="0" fontId="10" fillId="35" borderId="13" xfId="0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horizontal="left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49" fontId="10" fillId="0" borderId="12" xfId="60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6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60" applyNumberFormat="1" applyFont="1" applyFill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10" fillId="0" borderId="12" xfId="60" applyNumberFormat="1" applyFont="1" applyBorder="1" applyAlignment="1" applyProtection="1">
      <alignment horizontal="left" vertical="center" wrapText="1"/>
      <protection locked="0"/>
    </xf>
    <xf numFmtId="49" fontId="10" fillId="0" borderId="11" xfId="60" applyNumberFormat="1" applyFont="1" applyBorder="1" applyAlignment="1" applyProtection="1">
      <alignment horizontal="left" vertical="center" wrapText="1"/>
      <protection locked="0"/>
    </xf>
    <xf numFmtId="14" fontId="10" fillId="0" borderId="12" xfId="60" applyNumberFormat="1" applyFont="1" applyBorder="1" applyAlignment="1" applyProtection="1">
      <alignment horizontal="left" vertical="center" wrapText="1"/>
      <protection locked="0"/>
    </xf>
    <xf numFmtId="14" fontId="10" fillId="0" borderId="11" xfId="60" applyNumberFormat="1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14" fontId="10" fillId="0" borderId="10" xfId="60" applyNumberFormat="1" applyFont="1" applyBorder="1" applyAlignment="1" applyProtection="1">
      <alignment horizontal="left" vertical="center" wrapText="1"/>
      <protection locked="0"/>
    </xf>
    <xf numFmtId="175" fontId="10" fillId="0" borderId="10" xfId="41" applyNumberFormat="1" applyFont="1" applyBorder="1" applyAlignment="1" applyProtection="1">
      <alignment horizontal="left" vertical="center" wrapText="1"/>
      <protection locked="0"/>
    </xf>
    <xf numFmtId="0" fontId="16" fillId="33" borderId="10" xfId="0" applyFont="1" applyFill="1" applyBorder="1" applyAlignment="1">
      <alignment horizontal="center" vertical="center" wrapText="1"/>
    </xf>
    <xf numFmtId="14" fontId="10" fillId="33" borderId="12" xfId="60" applyNumberFormat="1" applyFont="1" applyFill="1" applyBorder="1" applyAlignment="1" applyProtection="1">
      <alignment horizontal="left" vertical="center" wrapText="1"/>
      <protection locked="0"/>
    </xf>
    <xf numFmtId="14" fontId="10" fillId="33" borderId="13" xfId="60" applyNumberFormat="1" applyFont="1" applyFill="1" applyBorder="1" applyAlignment="1" applyProtection="1">
      <alignment horizontal="left" vertical="center" wrapText="1"/>
      <protection locked="0"/>
    </xf>
    <xf numFmtId="14" fontId="10" fillId="33" borderId="11" xfId="60" applyNumberFormat="1" applyFont="1" applyFill="1" applyBorder="1" applyAlignment="1" applyProtection="1">
      <alignment horizontal="left" vertical="center" wrapText="1"/>
      <protection locked="0"/>
    </xf>
    <xf numFmtId="49" fontId="10" fillId="33" borderId="12" xfId="60" applyNumberFormat="1" applyFont="1" applyFill="1" applyBorder="1" applyAlignment="1" applyProtection="1">
      <alignment horizontal="left" vertical="center" wrapText="1"/>
      <protection locked="0"/>
    </xf>
    <xf numFmtId="49" fontId="10" fillId="33" borderId="11" xfId="60" applyNumberFormat="1" applyFont="1" applyFill="1" applyBorder="1" applyAlignment="1" applyProtection="1">
      <alignment horizontal="left" vertical="center" wrapText="1"/>
      <protection locked="0"/>
    </xf>
    <xf numFmtId="14" fontId="16" fillId="33" borderId="12" xfId="0" applyNumberFormat="1" applyFont="1" applyFill="1" applyBorder="1" applyAlignment="1">
      <alignment horizontal="center" vertical="center" wrapText="1"/>
    </xf>
    <xf numFmtId="14" fontId="16" fillId="33" borderId="11" xfId="0" applyNumberFormat="1" applyFont="1" applyFill="1" applyBorder="1" applyAlignment="1">
      <alignment horizontal="center" vertical="center" wrapText="1"/>
    </xf>
    <xf numFmtId="0" fontId="5" fillId="0" borderId="14" xfId="58" applyFont="1" applyFill="1" applyBorder="1" applyAlignment="1">
      <alignment horizontal="center" vertical="center" wrapText="1"/>
      <protection/>
    </xf>
    <xf numFmtId="0" fontId="5" fillId="0" borderId="17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left" vertical="center" wrapText="1"/>
      <protection/>
    </xf>
    <xf numFmtId="0" fontId="11" fillId="0" borderId="17" xfId="58" applyFont="1" applyFill="1" applyBorder="1" applyAlignment="1">
      <alignment horizontal="left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0" fontId="17" fillId="0" borderId="14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0" fillId="0" borderId="12" xfId="58" applyFont="1" applyBorder="1" applyAlignment="1">
      <alignment horizontal="left" vertical="center"/>
      <protection/>
    </xf>
    <xf numFmtId="0" fontId="10" fillId="0" borderId="11" xfId="58" applyFont="1" applyBorder="1" applyAlignment="1">
      <alignment horizontal="left" vertical="center"/>
      <protection/>
    </xf>
    <xf numFmtId="14" fontId="10" fillId="0" borderId="12" xfId="59" applyNumberFormat="1" applyFont="1" applyBorder="1" applyAlignment="1">
      <alignment horizontal="left" vertical="center"/>
      <protection/>
    </xf>
    <xf numFmtId="14" fontId="10" fillId="0" borderId="11" xfId="59" applyNumberFormat="1" applyFont="1" applyBorder="1" applyAlignment="1">
      <alignment horizontal="left" vertical="center"/>
      <protection/>
    </xf>
    <xf numFmtId="0" fontId="10" fillId="0" borderId="12" xfId="59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/>
    </xf>
    <xf numFmtId="0" fontId="11" fillId="0" borderId="12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/>
    </xf>
    <xf numFmtId="0" fontId="9" fillId="0" borderId="15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left" vertical="center" wrapText="1"/>
      <protection/>
    </xf>
    <xf numFmtId="0" fontId="11" fillId="0" borderId="11" xfId="58" applyFont="1" applyFill="1" applyBorder="1" applyAlignment="1">
      <alignment horizontal="left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1" fillId="0" borderId="17" xfId="58" applyFont="1" applyFill="1" applyBorder="1" applyAlignment="1">
      <alignment horizontal="center" vertical="center" wrapText="1"/>
      <protection/>
    </xf>
    <xf numFmtId="0" fontId="5" fillId="0" borderId="0" xfId="58" applyFont="1" applyFill="1" applyAlignment="1">
      <alignment horizontal="left" wrapText="1"/>
      <protection/>
    </xf>
    <xf numFmtId="0" fontId="10" fillId="0" borderId="12" xfId="58" applyFont="1" applyFill="1" applyBorder="1" applyAlignment="1">
      <alignment horizontal="left" vertical="center" wrapText="1"/>
      <protection/>
    </xf>
    <xf numFmtId="0" fontId="10" fillId="0" borderId="13" xfId="58" applyFont="1" applyFill="1" applyBorder="1" applyAlignment="1">
      <alignment horizontal="left" vertical="center" wrapText="1"/>
      <protection/>
    </xf>
    <xf numFmtId="0" fontId="10" fillId="0" borderId="11" xfId="58" applyFont="1" applyFill="1" applyBorder="1" applyAlignment="1">
      <alignment horizontal="left" vertical="center" wrapText="1"/>
      <protection/>
    </xf>
    <xf numFmtId="0" fontId="5" fillId="0" borderId="0" xfId="58" applyFont="1" applyFill="1" applyAlignment="1">
      <alignment horizont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0" fontId="11" fillId="0" borderId="0" xfId="58" applyFont="1" applyFill="1" applyAlignment="1">
      <alignment horizontal="center" vertical="center" wrapText="1"/>
      <protection/>
    </xf>
    <xf numFmtId="0" fontId="11" fillId="0" borderId="20" xfId="58" applyFont="1" applyFill="1" applyBorder="1" applyAlignment="1">
      <alignment horizontal="center" vertical="center" wrapText="1"/>
      <protection/>
    </xf>
    <xf numFmtId="0" fontId="14" fillId="0" borderId="12" xfId="58" applyFont="1" applyBorder="1" applyAlignment="1">
      <alignment horizontal="center" vertical="center" wrapText="1"/>
      <protection/>
    </xf>
    <xf numFmtId="0" fontId="14" fillId="0" borderId="11" xfId="58" applyFont="1" applyBorder="1" applyAlignment="1">
      <alignment horizontal="center" vertical="center" wrapText="1"/>
      <protection/>
    </xf>
    <xf numFmtId="0" fontId="13" fillId="0" borderId="12" xfId="58" applyFont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0" fillId="0" borderId="12" xfId="59" applyFont="1" applyBorder="1" applyAlignment="1">
      <alignment horizontal="left" vertical="center"/>
      <protection/>
    </xf>
    <xf numFmtId="0" fontId="10" fillId="0" borderId="11" xfId="59" applyFont="1" applyBorder="1" applyAlignment="1">
      <alignment horizontal="left" vertical="center"/>
      <protection/>
    </xf>
    <xf numFmtId="0" fontId="10" fillId="0" borderId="12" xfId="58" applyFont="1" applyBorder="1" applyAlignment="1">
      <alignment horizontal="left" vertical="center" wrapText="1"/>
      <protection/>
    </xf>
    <xf numFmtId="0" fontId="10" fillId="0" borderId="11" xfId="58" applyFont="1" applyBorder="1" applyAlignment="1">
      <alignment horizontal="left" vertical="center" wrapText="1"/>
      <protection/>
    </xf>
    <xf numFmtId="0" fontId="10" fillId="35" borderId="12" xfId="58" applyFont="1" applyFill="1" applyBorder="1" applyAlignment="1">
      <alignment horizontal="center" vertical="center" wrapText="1"/>
      <protection/>
    </xf>
    <xf numFmtId="0" fontId="10" fillId="35" borderId="11" xfId="58" applyFont="1" applyFill="1" applyBorder="1" applyAlignment="1">
      <alignment horizontal="center" vertical="center" wrapText="1"/>
      <protection/>
    </xf>
    <xf numFmtId="3" fontId="10" fillId="35" borderId="12" xfId="0" applyNumberFormat="1" applyFont="1" applyFill="1" applyBorder="1" applyAlignment="1">
      <alignment horizontal="right" vertical="center" wrapText="1"/>
    </xf>
    <xf numFmtId="3" fontId="10" fillId="35" borderId="11" xfId="0" applyNumberFormat="1" applyFont="1" applyFill="1" applyBorder="1" applyAlignment="1">
      <alignment horizontal="right" vertical="center" wrapText="1"/>
    </xf>
    <xf numFmtId="14" fontId="16" fillId="35" borderId="12" xfId="0" applyNumberFormat="1" applyFont="1" applyFill="1" applyBorder="1" applyAlignment="1">
      <alignment horizontal="left" vertical="center" wrapText="1"/>
    </xf>
    <xf numFmtId="14" fontId="16" fillId="35" borderId="11" xfId="0" applyNumberFormat="1" applyFont="1" applyFill="1" applyBorder="1" applyAlignment="1">
      <alignment horizontal="left" vertical="center" wrapText="1"/>
    </xf>
    <xf numFmtId="0" fontId="66" fillId="35" borderId="12" xfId="58" applyFont="1" applyFill="1" applyBorder="1" applyAlignment="1">
      <alignment horizontal="center" vertical="center" wrapText="1"/>
      <protection/>
    </xf>
    <xf numFmtId="0" fontId="66" fillId="35" borderId="11" xfId="58" applyFont="1" applyFill="1" applyBorder="1" applyAlignment="1">
      <alignment horizontal="center" vertical="center" wrapText="1"/>
      <protection/>
    </xf>
    <xf numFmtId="0" fontId="66" fillId="35" borderId="12" xfId="0" applyFont="1" applyFill="1" applyBorder="1" applyAlignment="1">
      <alignment horizontal="left" vertical="center" wrapText="1"/>
    </xf>
    <xf numFmtId="0" fontId="66" fillId="35" borderId="11" xfId="0" applyFont="1" applyFill="1" applyBorder="1" applyAlignment="1">
      <alignment horizontal="left" vertical="center" wrapText="1"/>
    </xf>
    <xf numFmtId="3" fontId="66" fillId="35" borderId="12" xfId="0" applyNumberFormat="1" applyFont="1" applyFill="1" applyBorder="1" applyAlignment="1">
      <alignment horizontal="right" vertical="center" wrapText="1"/>
    </xf>
    <xf numFmtId="3" fontId="66" fillId="35" borderId="11" xfId="0" applyNumberFormat="1" applyFont="1" applyFill="1" applyBorder="1" applyAlignment="1">
      <alignment horizontal="right" vertical="center" wrapText="1"/>
    </xf>
    <xf numFmtId="0" fontId="66" fillId="35" borderId="12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14" fontId="66" fillId="35" borderId="12" xfId="0" applyNumberFormat="1" applyFont="1" applyFill="1" applyBorder="1" applyAlignment="1">
      <alignment horizontal="left" vertical="center" wrapText="1"/>
    </xf>
    <xf numFmtId="14" fontId="66" fillId="35" borderId="11" xfId="0" applyNumberFormat="1" applyFont="1" applyFill="1" applyBorder="1" applyAlignment="1">
      <alignment horizontal="left" vertical="center" wrapText="1"/>
    </xf>
    <xf numFmtId="0" fontId="10" fillId="35" borderId="13" xfId="58" applyFont="1" applyFill="1" applyBorder="1" applyAlignment="1">
      <alignment horizontal="center" vertical="center" wrapText="1"/>
      <protection/>
    </xf>
    <xf numFmtId="0" fontId="68" fillId="35" borderId="11" xfId="0" applyFont="1" applyFill="1" applyBorder="1" applyAlignment="1">
      <alignment horizontal="left" vertical="center" wrapText="1"/>
    </xf>
    <xf numFmtId="3" fontId="10" fillId="35" borderId="13" xfId="0" applyNumberFormat="1" applyFont="1" applyFill="1" applyBorder="1" applyAlignment="1">
      <alignment horizontal="right" vertical="center" wrapText="1"/>
    </xf>
    <xf numFmtId="14" fontId="16" fillId="35" borderId="13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Bieu mau nghiep vu ngay 19.6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270"/>
  <sheetViews>
    <sheetView tabSelected="1" zoomScale="55" zoomScaleNormal="55" zoomScalePageLayoutView="0" workbookViewId="0" topLeftCell="A1">
      <pane ySplit="1" topLeftCell="A2" activePane="bottomLeft" state="frozen"/>
      <selection pane="topLeft" activeCell="L859" sqref="L859"/>
      <selection pane="bottomLeft" activeCell="B11" sqref="B11:C11"/>
    </sheetView>
  </sheetViews>
  <sheetFormatPr defaultColWidth="9.140625" defaultRowHeight="15"/>
  <cols>
    <col min="1" max="1" width="6.57421875" style="69" customWidth="1"/>
    <col min="2" max="2" width="6.00390625" style="85" customWidth="1"/>
    <col min="3" max="3" width="34.7109375" style="122" customWidth="1"/>
    <col min="4" max="4" width="56.28125" style="122" customWidth="1"/>
    <col min="5" max="5" width="59.140625" style="122" customWidth="1"/>
    <col min="6" max="6" width="25.28125" style="122" customWidth="1"/>
    <col min="7" max="7" width="45.140625" style="149" customWidth="1"/>
    <col min="8" max="8" width="19.140625" style="101" customWidth="1"/>
    <col min="9" max="11" width="9.421875" style="85" customWidth="1"/>
    <col min="12" max="12" width="18.7109375" style="184" customWidth="1"/>
    <col min="13" max="13" width="23.7109375" style="122" customWidth="1"/>
    <col min="14" max="14" width="16.57421875" style="84" customWidth="1"/>
    <col min="15" max="15" width="13.57421875" style="1" customWidth="1"/>
    <col min="16" max="16" width="19.57421875" style="1" customWidth="1"/>
    <col min="17" max="16384" width="9.140625" style="1" customWidth="1"/>
  </cols>
  <sheetData>
    <row r="1" spans="1:116" ht="18.75" customHeight="1">
      <c r="A1" s="642" t="s">
        <v>3250</v>
      </c>
      <c r="B1" s="642"/>
      <c r="C1" s="642"/>
      <c r="D1" s="642"/>
      <c r="E1" s="642"/>
      <c r="F1" s="153"/>
      <c r="G1" s="145"/>
      <c r="H1" s="94"/>
      <c r="I1" s="66"/>
      <c r="J1" s="66"/>
      <c r="K1" s="66"/>
      <c r="L1" s="179"/>
      <c r="M1" s="153"/>
      <c r="N1" s="6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15.75" customHeight="1">
      <c r="A2" s="646" t="s">
        <v>493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47.25" customHeight="1">
      <c r="A3" s="647" t="s">
        <v>494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ht="18.75">
      <c r="A4" s="291"/>
      <c r="B4" s="87"/>
      <c r="C4" s="153"/>
      <c r="D4" s="156"/>
      <c r="E4" s="120"/>
      <c r="F4" s="120"/>
      <c r="G4" s="150"/>
      <c r="H4" s="95"/>
      <c r="I4" s="67"/>
      <c r="J4" s="67"/>
      <c r="K4" s="67"/>
      <c r="L4" s="180"/>
      <c r="M4" s="120"/>
      <c r="N4" s="6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ht="15.75" customHeight="1">
      <c r="A5" s="88"/>
      <c r="B5" s="648" t="s">
        <v>2365</v>
      </c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ht="18.75" customHeight="1">
      <c r="A6" s="634" t="s">
        <v>4222</v>
      </c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ht="15.75" customHeight="1">
      <c r="A7" s="637" t="s">
        <v>495</v>
      </c>
      <c r="B7" s="637" t="s">
        <v>496</v>
      </c>
      <c r="C7" s="643" t="s">
        <v>497</v>
      </c>
      <c r="D7" s="632" t="s">
        <v>498</v>
      </c>
      <c r="E7" s="632" t="s">
        <v>2366</v>
      </c>
      <c r="F7" s="632" t="s">
        <v>2367</v>
      </c>
      <c r="G7" s="640" t="s">
        <v>499</v>
      </c>
      <c r="H7" s="649"/>
      <c r="I7" s="649"/>
      <c r="J7" s="649"/>
      <c r="K7" s="641"/>
      <c r="L7" s="632" t="s">
        <v>500</v>
      </c>
      <c r="M7" s="632" t="s">
        <v>2368</v>
      </c>
      <c r="N7" s="637" t="s">
        <v>501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27" customHeight="1">
      <c r="A8" s="638"/>
      <c r="B8" s="638"/>
      <c r="C8" s="644"/>
      <c r="D8" s="635"/>
      <c r="E8" s="633"/>
      <c r="F8" s="635"/>
      <c r="G8" s="640" t="s">
        <v>502</v>
      </c>
      <c r="H8" s="641"/>
      <c r="I8" s="640" t="s">
        <v>503</v>
      </c>
      <c r="J8" s="649"/>
      <c r="K8" s="641"/>
      <c r="L8" s="635"/>
      <c r="M8" s="635"/>
      <c r="N8" s="638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</row>
    <row r="9" spans="1:116" ht="83.25" customHeight="1">
      <c r="A9" s="639"/>
      <c r="B9" s="639"/>
      <c r="C9" s="645"/>
      <c r="D9" s="636"/>
      <c r="E9" s="629"/>
      <c r="F9" s="636"/>
      <c r="G9" s="8" t="s">
        <v>1283</v>
      </c>
      <c r="H9" s="96" t="s">
        <v>1275</v>
      </c>
      <c r="I9" s="8" t="s">
        <v>504</v>
      </c>
      <c r="J9" s="8" t="s">
        <v>505</v>
      </c>
      <c r="K9" s="8" t="s">
        <v>506</v>
      </c>
      <c r="L9" s="636"/>
      <c r="M9" s="636"/>
      <c r="N9" s="639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</row>
    <row r="10" spans="1:116" ht="15.75">
      <c r="A10" s="10">
        <v>1</v>
      </c>
      <c r="B10" s="10">
        <v>2</v>
      </c>
      <c r="C10" s="157">
        <v>3</v>
      </c>
      <c r="D10" s="12">
        <v>4</v>
      </c>
      <c r="E10" s="12">
        <v>5</v>
      </c>
      <c r="F10" s="12">
        <v>6</v>
      </c>
      <c r="G10" s="11"/>
      <c r="H10" s="97"/>
      <c r="I10" s="10">
        <v>8</v>
      </c>
      <c r="J10" s="10">
        <v>9</v>
      </c>
      <c r="K10" s="10">
        <v>10</v>
      </c>
      <c r="L10" s="12">
        <v>11</v>
      </c>
      <c r="M10" s="12">
        <v>12</v>
      </c>
      <c r="N10" s="11">
        <v>13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1:116" ht="46.5" customHeight="1">
      <c r="A11" s="8" t="s">
        <v>2618</v>
      </c>
      <c r="B11" s="616">
        <v>773</v>
      </c>
      <c r="C11" s="617"/>
      <c r="D11" s="12"/>
      <c r="E11" s="12"/>
      <c r="F11" s="12"/>
      <c r="G11" s="11"/>
      <c r="H11" s="171"/>
      <c r="I11" s="10"/>
      <c r="J11" s="10"/>
      <c r="K11" s="10"/>
      <c r="L11" s="12"/>
      <c r="M11" s="12">
        <f>COUNTA(L13:L10000)</f>
        <v>773</v>
      </c>
      <c r="N11" s="1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1:116" ht="30" customHeight="1">
      <c r="A12" s="8">
        <v>1</v>
      </c>
      <c r="B12" s="618" t="s">
        <v>69</v>
      </c>
      <c r="C12" s="619"/>
      <c r="D12" s="14"/>
      <c r="E12" s="14"/>
      <c r="F12" s="14"/>
      <c r="G12" s="13"/>
      <c r="H12" s="133">
        <f>H13+H19+H23+H30+H37+H43+H48</f>
        <v>4420202</v>
      </c>
      <c r="I12" s="8"/>
      <c r="J12" s="8"/>
      <c r="K12" s="8"/>
      <c r="L12" s="14"/>
      <c r="M12" s="14"/>
      <c r="N12" s="1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1:116" s="419" customFormat="1" ht="30.75" customHeight="1">
      <c r="A13" s="410"/>
      <c r="B13" s="411">
        <v>1.1</v>
      </c>
      <c r="C13" s="412" t="s">
        <v>491</v>
      </c>
      <c r="D13" s="413"/>
      <c r="E13" s="414"/>
      <c r="F13" s="414"/>
      <c r="G13" s="415"/>
      <c r="H13" s="416">
        <f>SUM(H14:H18)</f>
        <v>30089</v>
      </c>
      <c r="I13" s="417"/>
      <c r="J13" s="417"/>
      <c r="K13" s="417"/>
      <c r="L13" s="413"/>
      <c r="M13" s="413"/>
      <c r="N13" s="415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  <c r="AX13" s="418"/>
      <c r="AY13" s="418"/>
      <c r="AZ13" s="418"/>
      <c r="BA13" s="418"/>
      <c r="BB13" s="418"/>
      <c r="BC13" s="418"/>
      <c r="BD13" s="418"/>
      <c r="BE13" s="418"/>
      <c r="BF13" s="418"/>
      <c r="BG13" s="418"/>
      <c r="BH13" s="418"/>
      <c r="BI13" s="418"/>
      <c r="BJ13" s="418"/>
      <c r="BK13" s="418"/>
      <c r="BL13" s="418"/>
      <c r="BM13" s="418"/>
      <c r="BN13" s="418"/>
      <c r="BO13" s="418"/>
      <c r="BP13" s="418"/>
      <c r="BQ13" s="418"/>
      <c r="BR13" s="418"/>
      <c r="BS13" s="418"/>
      <c r="BT13" s="418"/>
      <c r="BU13" s="418"/>
      <c r="BV13" s="418"/>
      <c r="BW13" s="418"/>
      <c r="BX13" s="418"/>
      <c r="BY13" s="418"/>
      <c r="BZ13" s="418"/>
      <c r="CA13" s="418"/>
      <c r="CB13" s="418"/>
      <c r="CC13" s="418"/>
      <c r="CD13" s="418"/>
      <c r="CE13" s="418"/>
      <c r="CF13" s="418"/>
      <c r="CG13" s="418"/>
      <c r="CH13" s="418"/>
      <c r="CI13" s="418"/>
      <c r="CJ13" s="418"/>
      <c r="CK13" s="418"/>
      <c r="CL13" s="418"/>
      <c r="CM13" s="418"/>
      <c r="CN13" s="418"/>
      <c r="CO13" s="418"/>
      <c r="CP13" s="418"/>
      <c r="CQ13" s="418"/>
      <c r="CR13" s="418"/>
      <c r="CS13" s="418"/>
      <c r="CT13" s="418"/>
      <c r="CU13" s="418"/>
      <c r="CV13" s="418"/>
      <c r="CW13" s="418"/>
      <c r="CX13" s="418"/>
      <c r="CY13" s="418"/>
      <c r="CZ13" s="418"/>
      <c r="DA13" s="418"/>
      <c r="DB13" s="418"/>
      <c r="DC13" s="418"/>
      <c r="DD13" s="418"/>
      <c r="DE13" s="418"/>
      <c r="DF13" s="418"/>
      <c r="DG13" s="418"/>
      <c r="DH13" s="418"/>
      <c r="DI13" s="418"/>
      <c r="DJ13" s="418"/>
      <c r="DK13" s="418"/>
      <c r="DL13" s="418"/>
    </row>
    <row r="14" spans="1:116" s="6" customFormat="1" ht="33.75" customHeight="1">
      <c r="A14" s="620">
        <v>1</v>
      </c>
      <c r="B14" s="620"/>
      <c r="C14" s="22" t="s">
        <v>675</v>
      </c>
      <c r="D14" s="152" t="s">
        <v>507</v>
      </c>
      <c r="E14" s="628" t="s">
        <v>677</v>
      </c>
      <c r="F14" s="626" t="s">
        <v>678</v>
      </c>
      <c r="G14" s="146" t="s">
        <v>676</v>
      </c>
      <c r="H14" s="128">
        <v>4989</v>
      </c>
      <c r="I14" s="542" t="s">
        <v>3266</v>
      </c>
      <c r="J14" s="620"/>
      <c r="K14" s="620"/>
      <c r="L14" s="624" t="s">
        <v>3259</v>
      </c>
      <c r="M14" s="654" t="s">
        <v>680</v>
      </c>
      <c r="N14" s="65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s="6" customFormat="1" ht="33.75" customHeight="1">
      <c r="A15" s="621"/>
      <c r="B15" s="621"/>
      <c r="C15" s="22" t="s">
        <v>3267</v>
      </c>
      <c r="D15" s="152" t="s">
        <v>1731</v>
      </c>
      <c r="E15" s="629"/>
      <c r="F15" s="627"/>
      <c r="G15" s="146" t="s">
        <v>679</v>
      </c>
      <c r="H15" s="128">
        <v>7050</v>
      </c>
      <c r="I15" s="543"/>
      <c r="J15" s="621"/>
      <c r="K15" s="621"/>
      <c r="L15" s="625"/>
      <c r="M15" s="655"/>
      <c r="N15" s="653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s="6" customFormat="1" ht="33.75" customHeight="1">
      <c r="A16" s="20">
        <v>2</v>
      </c>
      <c r="B16" s="20"/>
      <c r="C16" s="22" t="s">
        <v>467</v>
      </c>
      <c r="D16" s="152" t="s">
        <v>468</v>
      </c>
      <c r="E16" s="16" t="s">
        <v>2803</v>
      </c>
      <c r="F16" s="151" t="s">
        <v>469</v>
      </c>
      <c r="G16" s="146" t="s">
        <v>470</v>
      </c>
      <c r="H16" s="128">
        <v>11010</v>
      </c>
      <c r="I16" s="19" t="s">
        <v>3266</v>
      </c>
      <c r="J16" s="20"/>
      <c r="K16" s="20"/>
      <c r="L16" s="161">
        <v>42317</v>
      </c>
      <c r="M16" s="152" t="s">
        <v>471</v>
      </c>
      <c r="N16" s="21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s="6" customFormat="1" ht="33.75" customHeight="1">
      <c r="A17" s="20">
        <v>3</v>
      </c>
      <c r="B17" s="20"/>
      <c r="C17" s="158" t="s">
        <v>472</v>
      </c>
      <c r="D17" s="152" t="s">
        <v>473</v>
      </c>
      <c r="E17" s="16" t="s">
        <v>2804</v>
      </c>
      <c r="F17" s="151" t="s">
        <v>474</v>
      </c>
      <c r="G17" s="146" t="s">
        <v>475</v>
      </c>
      <c r="H17" s="128">
        <v>5040</v>
      </c>
      <c r="I17" s="19" t="s">
        <v>3266</v>
      </c>
      <c r="J17" s="20"/>
      <c r="K17" s="20"/>
      <c r="L17" s="161">
        <v>42317</v>
      </c>
      <c r="M17" s="152" t="s">
        <v>476</v>
      </c>
      <c r="N17" s="21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4" s="6" customFormat="1" ht="33.75" customHeight="1">
      <c r="A18" s="20">
        <v>4</v>
      </c>
      <c r="B18" s="20"/>
      <c r="C18" s="27" t="s">
        <v>844</v>
      </c>
      <c r="D18" s="152" t="s">
        <v>845</v>
      </c>
      <c r="E18" s="28" t="s">
        <v>846</v>
      </c>
      <c r="F18" s="151" t="s">
        <v>847</v>
      </c>
      <c r="G18" s="146" t="s">
        <v>3236</v>
      </c>
      <c r="H18" s="128">
        <v>2000</v>
      </c>
      <c r="I18" s="19" t="s">
        <v>3266</v>
      </c>
      <c r="J18" s="23"/>
      <c r="K18" s="23"/>
      <c r="L18" s="160">
        <v>42256</v>
      </c>
      <c r="M18" s="152" t="s">
        <v>3237</v>
      </c>
      <c r="N18" s="25"/>
    </row>
    <row r="19" spans="1:14" s="6" customFormat="1" ht="33.75" customHeight="1">
      <c r="A19" s="438"/>
      <c r="B19" s="438">
        <v>1.2</v>
      </c>
      <c r="C19" s="439" t="s">
        <v>4245</v>
      </c>
      <c r="D19" s="440"/>
      <c r="E19" s="441"/>
      <c r="F19" s="442"/>
      <c r="G19" s="443"/>
      <c r="H19" s="448">
        <f>SUM(H20:H22)</f>
        <v>45060</v>
      </c>
      <c r="I19" s="444"/>
      <c r="J19" s="445"/>
      <c r="K19" s="445"/>
      <c r="L19" s="446"/>
      <c r="M19" s="440"/>
      <c r="N19" s="447"/>
    </row>
    <row r="20" spans="1:116" s="6" customFormat="1" ht="33.75" customHeight="1">
      <c r="A20" s="20">
        <v>1</v>
      </c>
      <c r="B20" s="20"/>
      <c r="C20" s="15" t="s">
        <v>833</v>
      </c>
      <c r="D20" s="152" t="s">
        <v>698</v>
      </c>
      <c r="E20" s="16" t="s">
        <v>2369</v>
      </c>
      <c r="F20" s="151" t="s">
        <v>2370</v>
      </c>
      <c r="G20" s="146" t="s">
        <v>2371</v>
      </c>
      <c r="H20" s="128">
        <v>5010</v>
      </c>
      <c r="I20" s="19" t="s">
        <v>3266</v>
      </c>
      <c r="J20" s="20"/>
      <c r="K20" s="20"/>
      <c r="L20" s="161">
        <v>42194</v>
      </c>
      <c r="M20" s="152" t="s">
        <v>2372</v>
      </c>
      <c r="N20" s="21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</row>
    <row r="21" spans="1:14" s="6" customFormat="1" ht="33.75" customHeight="1">
      <c r="A21" s="20">
        <v>2</v>
      </c>
      <c r="B21" s="20"/>
      <c r="C21" s="27" t="s">
        <v>3238</v>
      </c>
      <c r="D21" s="152" t="s">
        <v>3223</v>
      </c>
      <c r="E21" s="28" t="s">
        <v>2810</v>
      </c>
      <c r="F21" s="151" t="s">
        <v>3863</v>
      </c>
      <c r="G21" s="146" t="s">
        <v>3239</v>
      </c>
      <c r="H21" s="128">
        <v>30200</v>
      </c>
      <c r="I21" s="19" t="s">
        <v>3266</v>
      </c>
      <c r="J21" s="23"/>
      <c r="K21" s="23"/>
      <c r="L21" s="160">
        <v>42623</v>
      </c>
      <c r="M21" s="337" t="s">
        <v>579</v>
      </c>
      <c r="N21" s="25"/>
    </row>
    <row r="22" spans="1:14" s="86" customFormat="1" ht="34.5" customHeight="1">
      <c r="A22" s="19">
        <v>3</v>
      </c>
      <c r="B22" s="34"/>
      <c r="C22" s="154" t="s">
        <v>1850</v>
      </c>
      <c r="D22" s="154" t="s">
        <v>3223</v>
      </c>
      <c r="E22" s="121" t="s">
        <v>1846</v>
      </c>
      <c r="F22" s="154" t="s">
        <v>1851</v>
      </c>
      <c r="G22" s="147" t="s">
        <v>2809</v>
      </c>
      <c r="H22" s="129">
        <v>9850</v>
      </c>
      <c r="I22" s="34" t="s">
        <v>3266</v>
      </c>
      <c r="J22" s="35"/>
      <c r="K22" s="35"/>
      <c r="L22" s="181" t="s">
        <v>1848</v>
      </c>
      <c r="M22" s="154" t="s">
        <v>1852</v>
      </c>
      <c r="N22" s="50"/>
    </row>
    <row r="23" spans="1:53" s="428" customFormat="1" ht="34.5" customHeight="1">
      <c r="A23" s="420"/>
      <c r="B23" s="420">
        <v>1.3</v>
      </c>
      <c r="C23" s="421" t="s">
        <v>4243</v>
      </c>
      <c r="D23" s="421"/>
      <c r="E23" s="422"/>
      <c r="F23" s="423"/>
      <c r="G23" s="424"/>
      <c r="H23" s="425">
        <f>SUM(H24:H29)</f>
        <v>95800</v>
      </c>
      <c r="I23" s="420"/>
      <c r="J23" s="426"/>
      <c r="K23" s="426"/>
      <c r="L23" s="423"/>
      <c r="M23" s="423"/>
      <c r="N23" s="426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427"/>
      <c r="AQ23" s="427"/>
      <c r="AR23" s="427"/>
      <c r="AS23" s="427"/>
      <c r="AT23" s="427"/>
      <c r="AU23" s="427"/>
      <c r="AV23" s="427"/>
      <c r="AW23" s="427"/>
      <c r="AX23" s="427"/>
      <c r="AY23" s="427"/>
      <c r="AZ23" s="427"/>
      <c r="BA23" s="427"/>
    </row>
    <row r="24" spans="1:116" s="6" customFormat="1" ht="33.75" customHeight="1">
      <c r="A24" s="620">
        <v>1</v>
      </c>
      <c r="B24" s="620"/>
      <c r="C24" s="118" t="s">
        <v>699</v>
      </c>
      <c r="D24" s="118" t="s">
        <v>3223</v>
      </c>
      <c r="E24" s="628" t="s">
        <v>3224</v>
      </c>
      <c r="F24" s="626" t="s">
        <v>3225</v>
      </c>
      <c r="G24" s="118" t="s">
        <v>827</v>
      </c>
      <c r="H24" s="126">
        <v>30500</v>
      </c>
      <c r="I24" s="620" t="s">
        <v>3266</v>
      </c>
      <c r="J24" s="630"/>
      <c r="K24" s="630"/>
      <c r="L24" s="656" t="s">
        <v>831</v>
      </c>
      <c r="M24" s="654" t="s">
        <v>832</v>
      </c>
      <c r="N24" s="650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</row>
    <row r="25" spans="1:116" s="6" customFormat="1" ht="33.75" customHeight="1">
      <c r="A25" s="621"/>
      <c r="B25" s="621"/>
      <c r="C25" s="15" t="s">
        <v>828</v>
      </c>
      <c r="D25" s="152" t="s">
        <v>829</v>
      </c>
      <c r="E25" s="629"/>
      <c r="F25" s="627"/>
      <c r="G25" s="16" t="s">
        <v>830</v>
      </c>
      <c r="H25" s="127">
        <v>25400</v>
      </c>
      <c r="I25" s="621"/>
      <c r="J25" s="631"/>
      <c r="K25" s="631"/>
      <c r="L25" s="657"/>
      <c r="M25" s="655"/>
      <c r="N25" s="651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</row>
    <row r="26" spans="1:116" s="6" customFormat="1" ht="33.75" customHeight="1">
      <c r="A26" s="20">
        <v>2</v>
      </c>
      <c r="B26" s="20"/>
      <c r="C26" s="22" t="s">
        <v>2373</v>
      </c>
      <c r="D26" s="152" t="s">
        <v>507</v>
      </c>
      <c r="E26" s="16" t="s">
        <v>2801</v>
      </c>
      <c r="F26" s="151" t="s">
        <v>2374</v>
      </c>
      <c r="G26" s="146" t="s">
        <v>2375</v>
      </c>
      <c r="H26" s="128">
        <v>5050</v>
      </c>
      <c r="I26" s="19" t="s">
        <v>3266</v>
      </c>
      <c r="J26" s="20"/>
      <c r="K26" s="20"/>
      <c r="L26" s="118" t="s">
        <v>3259</v>
      </c>
      <c r="M26" s="152" t="s">
        <v>2376</v>
      </c>
      <c r="N26" s="21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</row>
    <row r="27" spans="1:116" s="6" customFormat="1" ht="33.75" customHeight="1">
      <c r="A27" s="20">
        <v>3</v>
      </c>
      <c r="B27" s="20"/>
      <c r="C27" s="22" t="s">
        <v>681</v>
      </c>
      <c r="D27" s="152" t="s">
        <v>507</v>
      </c>
      <c r="E27" s="16" t="s">
        <v>682</v>
      </c>
      <c r="F27" s="151" t="s">
        <v>683</v>
      </c>
      <c r="G27" s="146" t="s">
        <v>684</v>
      </c>
      <c r="H27" s="128">
        <v>7100</v>
      </c>
      <c r="I27" s="19" t="s">
        <v>3266</v>
      </c>
      <c r="J27" s="20"/>
      <c r="K27" s="20"/>
      <c r="L27" s="118" t="s">
        <v>3260</v>
      </c>
      <c r="M27" s="152" t="s">
        <v>685</v>
      </c>
      <c r="N27" s="21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</row>
    <row r="28" spans="1:116" s="6" customFormat="1" ht="33.75" customHeight="1">
      <c r="A28" s="20">
        <v>4</v>
      </c>
      <c r="B28" s="20"/>
      <c r="C28" s="22" t="s">
        <v>686</v>
      </c>
      <c r="D28" s="152" t="s">
        <v>507</v>
      </c>
      <c r="E28" s="18" t="s">
        <v>2802</v>
      </c>
      <c r="F28" s="151" t="s">
        <v>687</v>
      </c>
      <c r="G28" s="146" t="s">
        <v>2375</v>
      </c>
      <c r="H28" s="128">
        <v>5050</v>
      </c>
      <c r="I28" s="19" t="s">
        <v>3266</v>
      </c>
      <c r="J28" s="20"/>
      <c r="K28" s="20"/>
      <c r="L28" s="118" t="s">
        <v>831</v>
      </c>
      <c r="M28" s="152" t="s">
        <v>688</v>
      </c>
      <c r="N28" s="21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</row>
    <row r="29" spans="1:14" s="86" customFormat="1" ht="34.5" customHeight="1">
      <c r="A29" s="19">
        <v>5</v>
      </c>
      <c r="B29" s="34"/>
      <c r="C29" s="154" t="s">
        <v>1845</v>
      </c>
      <c r="D29" s="154" t="s">
        <v>507</v>
      </c>
      <c r="E29" s="121" t="s">
        <v>1846</v>
      </c>
      <c r="F29" s="154" t="s">
        <v>1847</v>
      </c>
      <c r="G29" s="147" t="s">
        <v>2808</v>
      </c>
      <c r="H29" s="129">
        <v>22700</v>
      </c>
      <c r="I29" s="34" t="s">
        <v>3266</v>
      </c>
      <c r="J29" s="35"/>
      <c r="K29" s="35"/>
      <c r="L29" s="181" t="s">
        <v>1848</v>
      </c>
      <c r="M29" s="154" t="s">
        <v>1849</v>
      </c>
      <c r="N29" s="50"/>
    </row>
    <row r="30" spans="1:14" s="428" customFormat="1" ht="34.5" customHeight="1">
      <c r="A30" s="429"/>
      <c r="B30" s="429">
        <v>1.4</v>
      </c>
      <c r="C30" s="421" t="s">
        <v>4244</v>
      </c>
      <c r="D30" s="421"/>
      <c r="E30" s="430"/>
      <c r="F30" s="421"/>
      <c r="G30" s="424"/>
      <c r="H30" s="450">
        <f>SUM(H31:H36)</f>
        <v>222511</v>
      </c>
      <c r="I30" s="429"/>
      <c r="J30" s="431"/>
      <c r="K30" s="431"/>
      <c r="L30" s="421"/>
      <c r="M30" s="421"/>
      <c r="N30" s="431"/>
    </row>
    <row r="31" spans="1:116" s="6" customFormat="1" ht="33.75" customHeight="1">
      <c r="A31" s="20">
        <v>1</v>
      </c>
      <c r="B31" s="20"/>
      <c r="C31" s="159" t="s">
        <v>477</v>
      </c>
      <c r="D31" s="152" t="s">
        <v>478</v>
      </c>
      <c r="E31" s="16" t="s">
        <v>2805</v>
      </c>
      <c r="F31" s="151" t="s">
        <v>479</v>
      </c>
      <c r="G31" s="146" t="s">
        <v>480</v>
      </c>
      <c r="H31" s="128">
        <v>2050</v>
      </c>
      <c r="I31" s="19" t="s">
        <v>3266</v>
      </c>
      <c r="J31" s="20"/>
      <c r="K31" s="20"/>
      <c r="L31" s="118" t="s">
        <v>3261</v>
      </c>
      <c r="M31" s="152" t="s">
        <v>481</v>
      </c>
      <c r="N31" s="17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</row>
    <row r="32" spans="1:116" s="6" customFormat="1" ht="33.75" customHeight="1">
      <c r="A32" s="20">
        <v>2</v>
      </c>
      <c r="B32" s="20"/>
      <c r="C32" s="62" t="s">
        <v>482</v>
      </c>
      <c r="D32" s="152" t="s">
        <v>483</v>
      </c>
      <c r="E32" s="16" t="s">
        <v>2806</v>
      </c>
      <c r="F32" s="151" t="s">
        <v>484</v>
      </c>
      <c r="G32" s="146" t="s">
        <v>485</v>
      </c>
      <c r="H32" s="128">
        <v>44739</v>
      </c>
      <c r="I32" s="19" t="s">
        <v>3266</v>
      </c>
      <c r="J32" s="23"/>
      <c r="K32" s="23"/>
      <c r="L32" s="119" t="s">
        <v>3261</v>
      </c>
      <c r="M32" s="152" t="s">
        <v>486</v>
      </c>
      <c r="N32" s="2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</row>
    <row r="33" spans="1:14" s="6" customFormat="1" ht="33.75" customHeight="1">
      <c r="A33" s="20">
        <v>3</v>
      </c>
      <c r="B33" s="20"/>
      <c r="C33" s="26" t="s">
        <v>834</v>
      </c>
      <c r="D33" s="152" t="s">
        <v>835</v>
      </c>
      <c r="E33" s="16" t="s">
        <v>2807</v>
      </c>
      <c r="F33" s="151" t="s">
        <v>836</v>
      </c>
      <c r="G33" s="146" t="s">
        <v>837</v>
      </c>
      <c r="H33" s="128">
        <v>4870</v>
      </c>
      <c r="I33" s="19" t="s">
        <v>3266</v>
      </c>
      <c r="J33" s="23"/>
      <c r="K33" s="23"/>
      <c r="L33" s="119" t="s">
        <v>3264</v>
      </c>
      <c r="M33" s="152" t="s">
        <v>838</v>
      </c>
      <c r="N33" s="25"/>
    </row>
    <row r="34" spans="1:14" s="6" customFormat="1" ht="33.75" customHeight="1">
      <c r="A34" s="20">
        <v>4</v>
      </c>
      <c r="B34" s="20"/>
      <c r="C34" s="26" t="s">
        <v>839</v>
      </c>
      <c r="D34" s="152" t="s">
        <v>840</v>
      </c>
      <c r="E34" s="18" t="s">
        <v>841</v>
      </c>
      <c r="F34" s="151" t="s">
        <v>842</v>
      </c>
      <c r="G34" s="146" t="s">
        <v>3032</v>
      </c>
      <c r="H34" s="128">
        <f>43800-15000</f>
        <v>28800</v>
      </c>
      <c r="I34" s="19" t="s">
        <v>3266</v>
      </c>
      <c r="J34" s="23"/>
      <c r="K34" s="23"/>
      <c r="L34" s="160">
        <v>42072</v>
      </c>
      <c r="M34" s="152" t="s">
        <v>843</v>
      </c>
      <c r="N34" s="25"/>
    </row>
    <row r="35" spans="1:14" s="6" customFormat="1" ht="33.75" customHeight="1">
      <c r="A35" s="20">
        <v>5</v>
      </c>
      <c r="B35" s="20"/>
      <c r="C35" s="16" t="s">
        <v>1732</v>
      </c>
      <c r="D35" s="152" t="s">
        <v>3240</v>
      </c>
      <c r="E35" s="18" t="s">
        <v>3241</v>
      </c>
      <c r="F35" s="151" t="s">
        <v>3242</v>
      </c>
      <c r="G35" s="146" t="s">
        <v>3243</v>
      </c>
      <c r="H35" s="128">
        <v>3389</v>
      </c>
      <c r="I35" s="19" t="s">
        <v>3266</v>
      </c>
      <c r="J35" s="23"/>
      <c r="K35" s="23"/>
      <c r="L35" s="119" t="s">
        <v>3259</v>
      </c>
      <c r="M35" s="152" t="s">
        <v>3244</v>
      </c>
      <c r="N35" s="25"/>
    </row>
    <row r="36" spans="1:14" s="6" customFormat="1" ht="33.75" customHeight="1">
      <c r="A36" s="20">
        <v>6</v>
      </c>
      <c r="B36" s="20"/>
      <c r="C36" s="16" t="s">
        <v>3245</v>
      </c>
      <c r="D36" s="152" t="s">
        <v>840</v>
      </c>
      <c r="E36" s="16" t="s">
        <v>3246</v>
      </c>
      <c r="F36" s="152" t="s">
        <v>3247</v>
      </c>
      <c r="G36" s="146" t="s">
        <v>3248</v>
      </c>
      <c r="H36" s="128">
        <v>138663</v>
      </c>
      <c r="I36" s="19" t="s">
        <v>3266</v>
      </c>
      <c r="J36" s="23"/>
      <c r="K36" s="23"/>
      <c r="L36" s="160">
        <v>42013</v>
      </c>
      <c r="M36" s="152" t="s">
        <v>3249</v>
      </c>
      <c r="N36" s="25"/>
    </row>
    <row r="37" spans="1:14" s="435" customFormat="1" ht="33.75" customHeight="1">
      <c r="A37" s="432"/>
      <c r="B37" s="411">
        <v>1.5</v>
      </c>
      <c r="C37" s="412" t="s">
        <v>544</v>
      </c>
      <c r="D37" s="433"/>
      <c r="E37" s="433"/>
      <c r="F37" s="433"/>
      <c r="G37" s="433"/>
      <c r="H37" s="434">
        <f>SUM(H38:H42)</f>
        <v>2082474</v>
      </c>
      <c r="I37" s="429"/>
      <c r="J37" s="429"/>
      <c r="K37" s="429"/>
      <c r="L37" s="433"/>
      <c r="M37" s="433"/>
      <c r="N37" s="431"/>
    </row>
    <row r="38" spans="1:14" s="6" customFormat="1" ht="33.75" customHeight="1">
      <c r="A38" s="32">
        <v>1</v>
      </c>
      <c r="B38" s="8"/>
      <c r="C38" s="33" t="s">
        <v>513</v>
      </c>
      <c r="D38" s="33" t="s">
        <v>3271</v>
      </c>
      <c r="E38" s="33" t="s">
        <v>2210</v>
      </c>
      <c r="F38" s="33" t="s">
        <v>514</v>
      </c>
      <c r="G38" s="33" t="s">
        <v>1276</v>
      </c>
      <c r="H38" s="98">
        <f>83000+50000</f>
        <v>133000</v>
      </c>
      <c r="I38" s="34" t="s">
        <v>3266</v>
      </c>
      <c r="J38" s="34"/>
      <c r="K38" s="34"/>
      <c r="L38" s="33" t="s">
        <v>515</v>
      </c>
      <c r="M38" s="33" t="s">
        <v>2211</v>
      </c>
      <c r="N38" s="35"/>
    </row>
    <row r="39" spans="1:14" s="6" customFormat="1" ht="33.75" customHeight="1">
      <c r="A39" s="37">
        <v>2</v>
      </c>
      <c r="B39" s="8"/>
      <c r="C39" s="33" t="s">
        <v>851</v>
      </c>
      <c r="D39" s="33" t="s">
        <v>852</v>
      </c>
      <c r="E39" s="33" t="s">
        <v>853</v>
      </c>
      <c r="F39" s="33" t="s">
        <v>3251</v>
      </c>
      <c r="G39" s="33" t="s">
        <v>1277</v>
      </c>
      <c r="H39" s="98">
        <v>559681</v>
      </c>
      <c r="I39" s="34" t="s">
        <v>3266</v>
      </c>
      <c r="J39" s="34"/>
      <c r="K39" s="34"/>
      <c r="L39" s="111">
        <v>42621</v>
      </c>
      <c r="M39" s="33" t="s">
        <v>854</v>
      </c>
      <c r="N39" s="35"/>
    </row>
    <row r="40" spans="1:14" s="6" customFormat="1" ht="33.75" customHeight="1">
      <c r="A40" s="32">
        <v>3</v>
      </c>
      <c r="B40" s="8"/>
      <c r="C40" s="33" t="s">
        <v>851</v>
      </c>
      <c r="D40" s="33" t="s">
        <v>852</v>
      </c>
      <c r="E40" s="33" t="s">
        <v>853</v>
      </c>
      <c r="F40" s="33" t="s">
        <v>3251</v>
      </c>
      <c r="G40" s="33" t="s">
        <v>1278</v>
      </c>
      <c r="H40" s="98">
        <v>1298917</v>
      </c>
      <c r="I40" s="34" t="s">
        <v>3266</v>
      </c>
      <c r="J40" s="34"/>
      <c r="K40" s="34"/>
      <c r="L40" s="111">
        <v>42621</v>
      </c>
      <c r="M40" s="33" t="s">
        <v>854</v>
      </c>
      <c r="N40" s="35"/>
    </row>
    <row r="41" spans="1:14" s="6" customFormat="1" ht="33.75" customHeight="1">
      <c r="A41" s="37">
        <v>4</v>
      </c>
      <c r="B41" s="8"/>
      <c r="C41" s="33" t="s">
        <v>855</v>
      </c>
      <c r="D41" s="33" t="s">
        <v>856</v>
      </c>
      <c r="E41" s="33" t="s">
        <v>857</v>
      </c>
      <c r="F41" s="33" t="s">
        <v>858</v>
      </c>
      <c r="G41" s="33" t="s">
        <v>1279</v>
      </c>
      <c r="H41" s="98">
        <v>60876</v>
      </c>
      <c r="I41" s="34" t="s">
        <v>3266</v>
      </c>
      <c r="J41" s="34"/>
      <c r="K41" s="34"/>
      <c r="L41" s="38" t="s">
        <v>859</v>
      </c>
      <c r="M41" s="33" t="s">
        <v>860</v>
      </c>
      <c r="N41" s="35"/>
    </row>
    <row r="42" spans="1:14" s="6" customFormat="1" ht="33.75" customHeight="1">
      <c r="A42" s="32">
        <v>5</v>
      </c>
      <c r="B42" s="8"/>
      <c r="C42" s="24" t="s">
        <v>2797</v>
      </c>
      <c r="D42" s="33" t="s">
        <v>507</v>
      </c>
      <c r="E42" s="24" t="s">
        <v>2798</v>
      </c>
      <c r="F42" s="24" t="s">
        <v>2799</v>
      </c>
      <c r="G42" s="33" t="s">
        <v>3868</v>
      </c>
      <c r="H42" s="98">
        <v>30000</v>
      </c>
      <c r="I42" s="34" t="s">
        <v>3266</v>
      </c>
      <c r="J42" s="34"/>
      <c r="K42" s="34"/>
      <c r="L42" s="111">
        <v>42470</v>
      </c>
      <c r="M42" s="33" t="s">
        <v>2800</v>
      </c>
      <c r="N42" s="35"/>
    </row>
    <row r="43" spans="1:14" s="435" customFormat="1" ht="33.75" customHeight="1">
      <c r="A43" s="432"/>
      <c r="B43" s="411">
        <v>1.6</v>
      </c>
      <c r="C43" s="412" t="s">
        <v>490</v>
      </c>
      <c r="D43" s="433"/>
      <c r="E43" s="433"/>
      <c r="F43" s="433"/>
      <c r="G43" s="433"/>
      <c r="H43" s="449">
        <f>SUM(H44:H47)</f>
        <v>590007</v>
      </c>
      <c r="I43" s="429"/>
      <c r="J43" s="429"/>
      <c r="K43" s="429"/>
      <c r="L43" s="436"/>
      <c r="M43" s="433"/>
      <c r="N43" s="431"/>
    </row>
    <row r="44" spans="1:14" s="7" customFormat="1" ht="33.75" customHeight="1">
      <c r="A44" s="34">
        <v>1</v>
      </c>
      <c r="B44" s="34"/>
      <c r="C44" s="39" t="s">
        <v>1628</v>
      </c>
      <c r="D44" s="33" t="s">
        <v>1629</v>
      </c>
      <c r="E44" s="33" t="s">
        <v>1525</v>
      </c>
      <c r="F44" s="33" t="s">
        <v>1736</v>
      </c>
      <c r="G44" s="33" t="s">
        <v>4258</v>
      </c>
      <c r="H44" s="98">
        <v>163587</v>
      </c>
      <c r="I44" s="40" t="s">
        <v>3266</v>
      </c>
      <c r="J44" s="34"/>
      <c r="K44" s="34"/>
      <c r="L44" s="36">
        <v>42223</v>
      </c>
      <c r="M44" s="33" t="s">
        <v>2214</v>
      </c>
      <c r="N44" s="35"/>
    </row>
    <row r="45" spans="1:14" s="7" customFormat="1" ht="33.75" customHeight="1">
      <c r="A45" s="34">
        <v>2</v>
      </c>
      <c r="B45" s="34"/>
      <c r="C45" s="39" t="s">
        <v>1630</v>
      </c>
      <c r="D45" s="33" t="s">
        <v>1631</v>
      </c>
      <c r="E45" s="33" t="s">
        <v>1527</v>
      </c>
      <c r="F45" s="33" t="s">
        <v>1737</v>
      </c>
      <c r="G45" s="33" t="s">
        <v>1280</v>
      </c>
      <c r="H45" s="98">
        <v>380569</v>
      </c>
      <c r="I45" s="40" t="s">
        <v>3266</v>
      </c>
      <c r="J45" s="34"/>
      <c r="K45" s="34"/>
      <c r="L45" s="33" t="s">
        <v>2215</v>
      </c>
      <c r="M45" s="33" t="s">
        <v>2216</v>
      </c>
      <c r="N45" s="35"/>
    </row>
    <row r="46" spans="1:14" s="7" customFormat="1" ht="33.75" customHeight="1">
      <c r="A46" s="34">
        <v>3</v>
      </c>
      <c r="B46" s="34"/>
      <c r="C46" s="39" t="s">
        <v>696</v>
      </c>
      <c r="D46" s="33" t="s">
        <v>697</v>
      </c>
      <c r="E46" s="39" t="s">
        <v>1526</v>
      </c>
      <c r="F46" s="41" t="s">
        <v>488</v>
      </c>
      <c r="G46" s="33" t="s">
        <v>1281</v>
      </c>
      <c r="H46" s="98">
        <v>11851</v>
      </c>
      <c r="I46" s="42" t="s">
        <v>3266</v>
      </c>
      <c r="J46" s="34"/>
      <c r="K46" s="34"/>
      <c r="L46" s="41">
        <v>42616</v>
      </c>
      <c r="M46" s="39" t="s">
        <v>2217</v>
      </c>
      <c r="N46" s="35"/>
    </row>
    <row r="47" spans="1:14" s="7" customFormat="1" ht="33.75" customHeight="1">
      <c r="A47" s="34">
        <v>4</v>
      </c>
      <c r="B47" s="34"/>
      <c r="C47" s="39" t="s">
        <v>3861</v>
      </c>
      <c r="D47" s="33" t="s">
        <v>3864</v>
      </c>
      <c r="E47" s="39" t="s">
        <v>3865</v>
      </c>
      <c r="F47" s="41" t="s">
        <v>3866</v>
      </c>
      <c r="G47" s="33" t="s">
        <v>3862</v>
      </c>
      <c r="H47" s="98">
        <v>34000</v>
      </c>
      <c r="I47" s="42" t="s">
        <v>3266</v>
      </c>
      <c r="J47" s="34"/>
      <c r="K47" s="34"/>
      <c r="L47" s="41">
        <v>42975</v>
      </c>
      <c r="M47" s="39" t="s">
        <v>3867</v>
      </c>
      <c r="N47" s="35"/>
    </row>
    <row r="48" spans="1:14" s="437" customFormat="1" ht="33.75" customHeight="1">
      <c r="A48" s="432"/>
      <c r="B48" s="411">
        <v>1.7</v>
      </c>
      <c r="C48" s="412" t="s">
        <v>489</v>
      </c>
      <c r="D48" s="433"/>
      <c r="E48" s="433"/>
      <c r="F48" s="433"/>
      <c r="G48" s="433"/>
      <c r="H48" s="434">
        <f>SUM(H49:H58)</f>
        <v>1354261</v>
      </c>
      <c r="I48" s="429"/>
      <c r="J48" s="429"/>
      <c r="K48" s="429"/>
      <c r="L48" s="436"/>
      <c r="M48" s="433"/>
      <c r="N48" s="431"/>
    </row>
    <row r="49" spans="1:14" s="55" customFormat="1" ht="38.25" customHeight="1">
      <c r="A49" s="32">
        <v>1</v>
      </c>
      <c r="B49" s="8"/>
      <c r="C49" s="33" t="s">
        <v>3269</v>
      </c>
      <c r="D49" s="33" t="s">
        <v>3270</v>
      </c>
      <c r="E49" s="33" t="s">
        <v>2144</v>
      </c>
      <c r="F49" s="33" t="s">
        <v>1741</v>
      </c>
      <c r="G49" s="33" t="s">
        <v>1282</v>
      </c>
      <c r="H49" s="98">
        <f>2918+305599</f>
        <v>308517</v>
      </c>
      <c r="I49" s="34" t="s">
        <v>3266</v>
      </c>
      <c r="J49" s="34"/>
      <c r="K49" s="34"/>
      <c r="L49" s="38" t="s">
        <v>2608</v>
      </c>
      <c r="M49" s="33" t="s">
        <v>2148</v>
      </c>
      <c r="N49" s="35"/>
    </row>
    <row r="50" spans="1:14" s="55" customFormat="1" ht="33.75" customHeight="1">
      <c r="A50" s="32">
        <v>2</v>
      </c>
      <c r="B50" s="8"/>
      <c r="C50" s="33" t="s">
        <v>2517</v>
      </c>
      <c r="D50" s="33" t="s">
        <v>2518</v>
      </c>
      <c r="E50" s="33" t="s">
        <v>2519</v>
      </c>
      <c r="F50" s="33" t="s">
        <v>2137</v>
      </c>
      <c r="G50" s="33" t="s">
        <v>2782</v>
      </c>
      <c r="H50" s="98">
        <v>30000</v>
      </c>
      <c r="I50" s="34" t="s">
        <v>3266</v>
      </c>
      <c r="J50" s="34"/>
      <c r="K50" s="34"/>
      <c r="L50" s="38" t="s">
        <v>2520</v>
      </c>
      <c r="M50" s="33" t="s">
        <v>2521</v>
      </c>
      <c r="N50" s="35"/>
    </row>
    <row r="51" spans="1:14" s="55" customFormat="1" ht="33.75" customHeight="1">
      <c r="A51" s="32">
        <v>3</v>
      </c>
      <c r="B51" s="8"/>
      <c r="C51" s="33" t="s">
        <v>508</v>
      </c>
      <c r="D51" s="33" t="s">
        <v>509</v>
      </c>
      <c r="E51" s="33" t="s">
        <v>2145</v>
      </c>
      <c r="F51" s="33" t="s">
        <v>2138</v>
      </c>
      <c r="G51" s="33" t="s">
        <v>2783</v>
      </c>
      <c r="H51" s="98">
        <f>34258+15000</f>
        <v>49258</v>
      </c>
      <c r="I51" s="34" t="s">
        <v>3266</v>
      </c>
      <c r="J51" s="32"/>
      <c r="K51" s="32"/>
      <c r="L51" s="41">
        <v>42464</v>
      </c>
      <c r="M51" s="29" t="s">
        <v>2149</v>
      </c>
      <c r="N51" s="43"/>
    </row>
    <row r="52" spans="1:14" s="55" customFormat="1" ht="33.75" customHeight="1">
      <c r="A52" s="32">
        <v>4</v>
      </c>
      <c r="B52" s="32"/>
      <c r="C52" s="33" t="s">
        <v>510</v>
      </c>
      <c r="D52" s="33" t="s">
        <v>511</v>
      </c>
      <c r="E52" s="33" t="s">
        <v>136</v>
      </c>
      <c r="F52" s="33" t="s">
        <v>2139</v>
      </c>
      <c r="G52" s="33" t="s">
        <v>2784</v>
      </c>
      <c r="H52" s="98">
        <v>5000</v>
      </c>
      <c r="I52" s="32" t="s">
        <v>3266</v>
      </c>
      <c r="J52" s="32"/>
      <c r="K52" s="32"/>
      <c r="L52" s="39" t="s">
        <v>3260</v>
      </c>
      <c r="M52" s="39" t="s">
        <v>2150</v>
      </c>
      <c r="N52" s="43"/>
    </row>
    <row r="53" spans="1:14" s="115" customFormat="1" ht="33.75" customHeight="1">
      <c r="A53" s="34">
        <v>5</v>
      </c>
      <c r="B53" s="34"/>
      <c r="C53" s="33" t="s">
        <v>512</v>
      </c>
      <c r="D53" s="33" t="s">
        <v>2785</v>
      </c>
      <c r="E53" s="33" t="s">
        <v>2522</v>
      </c>
      <c r="F53" s="33" t="s">
        <v>2140</v>
      </c>
      <c r="G53" s="33" t="s">
        <v>2786</v>
      </c>
      <c r="H53" s="98">
        <v>36300</v>
      </c>
      <c r="I53" s="34" t="s">
        <v>3266</v>
      </c>
      <c r="J53" s="34"/>
      <c r="K53" s="34"/>
      <c r="L53" s="33" t="s">
        <v>2523</v>
      </c>
      <c r="M53" s="33" t="s">
        <v>2524</v>
      </c>
      <c r="N53" s="35"/>
    </row>
    <row r="54" spans="1:14" s="115" customFormat="1" ht="45" customHeight="1">
      <c r="A54" s="34">
        <v>6</v>
      </c>
      <c r="B54" s="34"/>
      <c r="C54" s="33" t="s">
        <v>512</v>
      </c>
      <c r="D54" s="33" t="s">
        <v>2785</v>
      </c>
      <c r="E54" s="33" t="s">
        <v>2141</v>
      </c>
      <c r="F54" s="33" t="s">
        <v>2787</v>
      </c>
      <c r="G54" s="33" t="s">
        <v>2788</v>
      </c>
      <c r="H54" s="98">
        <v>877106</v>
      </c>
      <c r="I54" s="34" t="s">
        <v>3266</v>
      </c>
      <c r="J54" s="34"/>
      <c r="K54" s="34"/>
      <c r="L54" s="33" t="s">
        <v>2523</v>
      </c>
      <c r="M54" s="33" t="s">
        <v>1787</v>
      </c>
      <c r="N54" s="35"/>
    </row>
    <row r="55" spans="1:14" s="117" customFormat="1" ht="55.5" customHeight="1">
      <c r="A55" s="32">
        <v>7</v>
      </c>
      <c r="B55" s="32"/>
      <c r="C55" s="39" t="s">
        <v>512</v>
      </c>
      <c r="D55" s="39" t="s">
        <v>2785</v>
      </c>
      <c r="E55" s="33" t="s">
        <v>2142</v>
      </c>
      <c r="F55" s="39" t="s">
        <v>2143</v>
      </c>
      <c r="G55" s="44" t="s">
        <v>2789</v>
      </c>
      <c r="H55" s="116">
        <v>37950</v>
      </c>
      <c r="I55" s="32" t="s">
        <v>3266</v>
      </c>
      <c r="J55" s="32"/>
      <c r="K55" s="32"/>
      <c r="L55" s="39" t="s">
        <v>2523</v>
      </c>
      <c r="M55" s="39" t="s">
        <v>1788</v>
      </c>
      <c r="N55" s="44"/>
    </row>
    <row r="56" spans="1:14" s="170" customFormat="1" ht="41.25" customHeight="1">
      <c r="A56" s="166">
        <v>8</v>
      </c>
      <c r="B56" s="166"/>
      <c r="C56" s="167" t="s">
        <v>603</v>
      </c>
      <c r="D56" s="167" t="s">
        <v>604</v>
      </c>
      <c r="E56" s="168" t="s">
        <v>605</v>
      </c>
      <c r="F56" s="167" t="s">
        <v>606</v>
      </c>
      <c r="G56" s="167" t="s">
        <v>607</v>
      </c>
      <c r="H56" s="169">
        <v>5200</v>
      </c>
      <c r="I56" s="166" t="s">
        <v>3266</v>
      </c>
      <c r="J56" s="166"/>
      <c r="K56" s="166"/>
      <c r="L56" s="41">
        <v>43012</v>
      </c>
      <c r="M56" s="253" t="s">
        <v>608</v>
      </c>
      <c r="N56" s="167"/>
    </row>
    <row r="57" spans="1:14" s="117" customFormat="1" ht="33" customHeight="1">
      <c r="A57" s="32">
        <v>9</v>
      </c>
      <c r="B57" s="32"/>
      <c r="C57" s="39" t="s">
        <v>2790</v>
      </c>
      <c r="D57" s="39" t="s">
        <v>2791</v>
      </c>
      <c r="E57" s="33" t="s">
        <v>2792</v>
      </c>
      <c r="F57" s="39" t="s">
        <v>2793</v>
      </c>
      <c r="G57" s="44" t="s">
        <v>2794</v>
      </c>
      <c r="H57" s="116">
        <v>4930</v>
      </c>
      <c r="I57" s="32" t="s">
        <v>3266</v>
      </c>
      <c r="J57" s="32"/>
      <c r="K57" s="32"/>
      <c r="L57" s="39" t="s">
        <v>2795</v>
      </c>
      <c r="M57" s="39" t="s">
        <v>2796</v>
      </c>
      <c r="N57" s="44"/>
    </row>
    <row r="58" spans="1:14" s="109" customFormat="1" ht="33" customHeight="1">
      <c r="A58" s="104" t="s">
        <v>2619</v>
      </c>
      <c r="B58" s="622" t="s">
        <v>70</v>
      </c>
      <c r="C58" s="623"/>
      <c r="D58" s="108"/>
      <c r="E58" s="106"/>
      <c r="F58" s="108"/>
      <c r="G58" s="105"/>
      <c r="H58" s="107"/>
      <c r="I58" s="104"/>
      <c r="J58" s="104"/>
      <c r="K58" s="104"/>
      <c r="L58" s="108"/>
      <c r="M58" s="108"/>
      <c r="N58" s="105"/>
    </row>
    <row r="59" spans="1:15" s="56" customFormat="1" ht="33.75" customHeight="1">
      <c r="A59" s="30"/>
      <c r="B59" s="110">
        <v>1</v>
      </c>
      <c r="C59" s="172" t="s">
        <v>487</v>
      </c>
      <c r="D59" s="47"/>
      <c r="E59" s="47"/>
      <c r="F59" s="46"/>
      <c r="G59" s="46"/>
      <c r="H59" s="451">
        <f>SUM(H60:H251)</f>
        <v>6403133</v>
      </c>
      <c r="I59" s="30"/>
      <c r="J59" s="30"/>
      <c r="K59" s="30"/>
      <c r="L59" s="47"/>
      <c r="M59" s="47"/>
      <c r="N59" s="48"/>
      <c r="O59" s="102"/>
    </row>
    <row r="60" spans="1:14" s="83" customFormat="1" ht="42.75" customHeight="1">
      <c r="A60" s="20">
        <v>1</v>
      </c>
      <c r="B60" s="20"/>
      <c r="C60" s="75" t="s">
        <v>516</v>
      </c>
      <c r="D60" s="49" t="s">
        <v>2209</v>
      </c>
      <c r="E60" s="49" t="s">
        <v>1782</v>
      </c>
      <c r="F60" s="49" t="s">
        <v>1783</v>
      </c>
      <c r="G60" s="49" t="s">
        <v>1012</v>
      </c>
      <c r="H60" s="135">
        <v>5180</v>
      </c>
      <c r="I60" s="19" t="s">
        <v>3266</v>
      </c>
      <c r="J60" s="20"/>
      <c r="K60" s="20"/>
      <c r="L60" s="187" t="s">
        <v>1784</v>
      </c>
      <c r="M60" s="16" t="s">
        <v>1785</v>
      </c>
      <c r="N60" s="20"/>
    </row>
    <row r="61" spans="1:14" s="83" customFormat="1" ht="42.75" customHeight="1">
      <c r="A61" s="20">
        <v>2</v>
      </c>
      <c r="B61" s="20"/>
      <c r="C61" s="75" t="s">
        <v>1786</v>
      </c>
      <c r="D61" s="49" t="s">
        <v>1688</v>
      </c>
      <c r="E61" s="49" t="s">
        <v>1689</v>
      </c>
      <c r="F61" s="49" t="s">
        <v>1690</v>
      </c>
      <c r="G61" s="49" t="s">
        <v>3910</v>
      </c>
      <c r="H61" s="135">
        <v>10200</v>
      </c>
      <c r="I61" s="19" t="s">
        <v>3266</v>
      </c>
      <c r="J61" s="20"/>
      <c r="K61" s="20"/>
      <c r="L61" s="187" t="s">
        <v>1691</v>
      </c>
      <c r="M61" s="16" t="s">
        <v>1692</v>
      </c>
      <c r="N61" s="188"/>
    </row>
    <row r="62" spans="1:14" s="83" customFormat="1" ht="42.75" customHeight="1">
      <c r="A62" s="20">
        <v>3</v>
      </c>
      <c r="B62" s="20"/>
      <c r="C62" s="75" t="s">
        <v>1693</v>
      </c>
      <c r="D62" s="49" t="s">
        <v>1688</v>
      </c>
      <c r="E62" s="49" t="s">
        <v>1694</v>
      </c>
      <c r="F62" s="49" t="s">
        <v>1695</v>
      </c>
      <c r="G62" s="49" t="s">
        <v>1696</v>
      </c>
      <c r="H62" s="135">
        <v>13100</v>
      </c>
      <c r="I62" s="19" t="s">
        <v>3266</v>
      </c>
      <c r="J62" s="20"/>
      <c r="K62" s="20"/>
      <c r="L62" s="186">
        <v>42583</v>
      </c>
      <c r="M62" s="16" t="s">
        <v>1697</v>
      </c>
      <c r="N62" s="188"/>
    </row>
    <row r="63" spans="1:14" s="83" customFormat="1" ht="42.75" customHeight="1">
      <c r="A63" s="20">
        <v>4</v>
      </c>
      <c r="B63" s="20"/>
      <c r="C63" s="49" t="s">
        <v>1823</v>
      </c>
      <c r="D63" s="49" t="s">
        <v>1688</v>
      </c>
      <c r="E63" s="49" t="s">
        <v>1824</v>
      </c>
      <c r="F63" s="49" t="s">
        <v>1825</v>
      </c>
      <c r="G63" s="49" t="s">
        <v>1826</v>
      </c>
      <c r="H63" s="135">
        <v>5000</v>
      </c>
      <c r="I63" s="19" t="s">
        <v>3266</v>
      </c>
      <c r="J63" s="20"/>
      <c r="K63" s="20"/>
      <c r="L63" s="187" t="s">
        <v>1691</v>
      </c>
      <c r="M63" s="16" t="s">
        <v>1827</v>
      </c>
      <c r="N63" s="188"/>
    </row>
    <row r="64" spans="1:14" s="83" customFormat="1" ht="42.75" customHeight="1">
      <c r="A64" s="20">
        <v>5</v>
      </c>
      <c r="B64" s="20"/>
      <c r="C64" s="49" t="s">
        <v>1829</v>
      </c>
      <c r="D64" s="49" t="s">
        <v>1688</v>
      </c>
      <c r="E64" s="49" t="s">
        <v>1830</v>
      </c>
      <c r="F64" s="49" t="s">
        <v>1831</v>
      </c>
      <c r="G64" s="49" t="s">
        <v>1832</v>
      </c>
      <c r="H64" s="135">
        <v>27890</v>
      </c>
      <c r="I64" s="19" t="s">
        <v>3266</v>
      </c>
      <c r="J64" s="20"/>
      <c r="K64" s="20"/>
      <c r="L64" s="187" t="s">
        <v>1691</v>
      </c>
      <c r="M64" s="16" t="s">
        <v>1833</v>
      </c>
      <c r="N64" s="188"/>
    </row>
    <row r="65" spans="1:14" s="83" customFormat="1" ht="42.75" customHeight="1">
      <c r="A65" s="20">
        <v>6</v>
      </c>
      <c r="B65" s="20"/>
      <c r="C65" s="49" t="s">
        <v>1835</v>
      </c>
      <c r="D65" s="49" t="s">
        <v>1834</v>
      </c>
      <c r="E65" s="49" t="s">
        <v>1836</v>
      </c>
      <c r="F65" s="49" t="s">
        <v>2446</v>
      </c>
      <c r="G65" s="49" t="s">
        <v>3911</v>
      </c>
      <c r="H65" s="135">
        <v>27885</v>
      </c>
      <c r="I65" s="19" t="s">
        <v>3266</v>
      </c>
      <c r="J65" s="20"/>
      <c r="K65" s="20"/>
      <c r="L65" s="186">
        <v>42431</v>
      </c>
      <c r="M65" s="16" t="s">
        <v>2447</v>
      </c>
      <c r="N65" s="188"/>
    </row>
    <row r="66" spans="1:14" s="83" customFormat="1" ht="42.75" customHeight="1">
      <c r="A66" s="20">
        <v>7</v>
      </c>
      <c r="B66" s="20"/>
      <c r="C66" s="49" t="s">
        <v>2448</v>
      </c>
      <c r="D66" s="49" t="s">
        <v>2449</v>
      </c>
      <c r="E66" s="49" t="s">
        <v>2450</v>
      </c>
      <c r="F66" s="49" t="s">
        <v>2451</v>
      </c>
      <c r="G66" s="49" t="s">
        <v>2452</v>
      </c>
      <c r="H66" s="135">
        <v>11000</v>
      </c>
      <c r="I66" s="19" t="s">
        <v>3266</v>
      </c>
      <c r="J66" s="20"/>
      <c r="K66" s="20"/>
      <c r="L66" s="186">
        <v>42464</v>
      </c>
      <c r="M66" s="16" t="s">
        <v>2453</v>
      </c>
      <c r="N66" s="188"/>
    </row>
    <row r="67" spans="1:14" s="93" customFormat="1" ht="42.75" customHeight="1">
      <c r="A67" s="548">
        <v>8</v>
      </c>
      <c r="B67" s="9"/>
      <c r="C67" s="33" t="s">
        <v>1837</v>
      </c>
      <c r="D67" s="33" t="s">
        <v>1838</v>
      </c>
      <c r="E67" s="548" t="s">
        <v>1839</v>
      </c>
      <c r="F67" s="548" t="s">
        <v>1840</v>
      </c>
      <c r="G67" s="33" t="s">
        <v>4042</v>
      </c>
      <c r="H67" s="98">
        <v>14625</v>
      </c>
      <c r="I67" s="34" t="s">
        <v>3266</v>
      </c>
      <c r="J67" s="34"/>
      <c r="K67" s="34"/>
      <c r="L67" s="33" t="s">
        <v>1691</v>
      </c>
      <c r="M67" s="29" t="s">
        <v>1841</v>
      </c>
      <c r="N67" s="293"/>
    </row>
    <row r="68" spans="1:14" s="93" customFormat="1" ht="42.75" customHeight="1">
      <c r="A68" s="545"/>
      <c r="B68" s="9"/>
      <c r="C68" s="33" t="s">
        <v>1842</v>
      </c>
      <c r="D68" s="33" t="s">
        <v>1843</v>
      </c>
      <c r="E68" s="545"/>
      <c r="F68" s="545"/>
      <c r="G68" s="33" t="s">
        <v>1844</v>
      </c>
      <c r="H68" s="98">
        <v>20000</v>
      </c>
      <c r="I68" s="34" t="s">
        <v>3266</v>
      </c>
      <c r="J68" s="34"/>
      <c r="K68" s="34"/>
      <c r="L68" s="33" t="s">
        <v>1691</v>
      </c>
      <c r="M68" s="29" t="s">
        <v>1841</v>
      </c>
      <c r="N68" s="294"/>
    </row>
    <row r="69" spans="1:14" s="83" customFormat="1" ht="42.75" customHeight="1">
      <c r="A69" s="19">
        <v>9</v>
      </c>
      <c r="B69" s="20"/>
      <c r="C69" s="49" t="s">
        <v>2463</v>
      </c>
      <c r="D69" s="49" t="s">
        <v>624</v>
      </c>
      <c r="E69" s="49" t="s">
        <v>2464</v>
      </c>
      <c r="F69" s="49" t="s">
        <v>2465</v>
      </c>
      <c r="G69" s="49" t="s">
        <v>2466</v>
      </c>
      <c r="H69" s="135">
        <v>20000</v>
      </c>
      <c r="I69" s="19" t="s">
        <v>3266</v>
      </c>
      <c r="J69" s="19"/>
      <c r="K69" s="19"/>
      <c r="L69" s="79" t="s">
        <v>515</v>
      </c>
      <c r="M69" s="16" t="s">
        <v>2467</v>
      </c>
      <c r="N69" s="187"/>
    </row>
    <row r="70" spans="1:14" s="83" customFormat="1" ht="42.75" customHeight="1">
      <c r="A70" s="19">
        <v>10</v>
      </c>
      <c r="B70" s="20"/>
      <c r="C70" s="49" t="s">
        <v>62</v>
      </c>
      <c r="D70" s="49" t="s">
        <v>2469</v>
      </c>
      <c r="E70" s="49" t="s">
        <v>63</v>
      </c>
      <c r="F70" s="49" t="s">
        <v>64</v>
      </c>
      <c r="G70" s="49" t="s">
        <v>65</v>
      </c>
      <c r="H70" s="135">
        <v>2290</v>
      </c>
      <c r="I70" s="19" t="s">
        <v>3266</v>
      </c>
      <c r="J70" s="19"/>
      <c r="K70" s="19"/>
      <c r="L70" s="79" t="s">
        <v>515</v>
      </c>
      <c r="M70" s="16" t="s">
        <v>66</v>
      </c>
      <c r="N70" s="187"/>
    </row>
    <row r="71" spans="1:14" s="83" customFormat="1" ht="42.75" customHeight="1">
      <c r="A71" s="19">
        <v>11</v>
      </c>
      <c r="B71" s="20"/>
      <c r="C71" s="49" t="s">
        <v>67</v>
      </c>
      <c r="D71" s="49" t="s">
        <v>68</v>
      </c>
      <c r="E71" s="49" t="s">
        <v>2487</v>
      </c>
      <c r="F71" s="49" t="s">
        <v>2488</v>
      </c>
      <c r="G71" s="49" t="s">
        <v>2489</v>
      </c>
      <c r="H71" s="135">
        <v>1175</v>
      </c>
      <c r="I71" s="19" t="s">
        <v>3266</v>
      </c>
      <c r="J71" s="19"/>
      <c r="K71" s="19"/>
      <c r="L71" s="79" t="s">
        <v>515</v>
      </c>
      <c r="M71" s="16" t="s">
        <v>2490</v>
      </c>
      <c r="N71" s="187"/>
    </row>
    <row r="72" spans="1:14" s="83" customFormat="1" ht="42.75" customHeight="1">
      <c r="A72" s="19">
        <v>12</v>
      </c>
      <c r="B72" s="20"/>
      <c r="C72" s="49" t="s">
        <v>1073</v>
      </c>
      <c r="D72" s="49" t="s">
        <v>1074</v>
      </c>
      <c r="E72" s="49" t="s">
        <v>1075</v>
      </c>
      <c r="F72" s="49" t="s">
        <v>1076</v>
      </c>
      <c r="G72" s="49" t="s">
        <v>2811</v>
      </c>
      <c r="H72" s="135">
        <v>4500</v>
      </c>
      <c r="I72" s="19" t="s">
        <v>3266</v>
      </c>
      <c r="J72" s="19"/>
      <c r="K72" s="19"/>
      <c r="L72" s="79">
        <v>42166</v>
      </c>
      <c r="M72" s="16" t="s">
        <v>1077</v>
      </c>
      <c r="N72" s="187"/>
    </row>
    <row r="73" spans="1:14" s="83" customFormat="1" ht="42.75" customHeight="1">
      <c r="A73" s="19">
        <v>13</v>
      </c>
      <c r="B73" s="20"/>
      <c r="C73" s="49" t="s">
        <v>1078</v>
      </c>
      <c r="D73" s="49" t="s">
        <v>2468</v>
      </c>
      <c r="E73" s="49" t="s">
        <v>1079</v>
      </c>
      <c r="F73" s="49" t="s">
        <v>1080</v>
      </c>
      <c r="G73" s="49" t="s">
        <v>1081</v>
      </c>
      <c r="H73" s="135">
        <v>177494</v>
      </c>
      <c r="I73" s="19" t="s">
        <v>3266</v>
      </c>
      <c r="J73" s="19"/>
      <c r="K73" s="19"/>
      <c r="L73" s="79" t="s">
        <v>1082</v>
      </c>
      <c r="M73" s="16" t="s">
        <v>1083</v>
      </c>
      <c r="N73" s="50"/>
    </row>
    <row r="74" spans="1:14" s="83" customFormat="1" ht="42.75" customHeight="1">
      <c r="A74" s="19">
        <v>14</v>
      </c>
      <c r="B74" s="20"/>
      <c r="C74" s="49" t="s">
        <v>1084</v>
      </c>
      <c r="D74" s="49" t="s">
        <v>1085</v>
      </c>
      <c r="E74" s="49" t="s">
        <v>1086</v>
      </c>
      <c r="F74" s="49" t="s">
        <v>1087</v>
      </c>
      <c r="G74" s="49" t="s">
        <v>1088</v>
      </c>
      <c r="H74" s="135">
        <v>845</v>
      </c>
      <c r="I74" s="19" t="s">
        <v>3266</v>
      </c>
      <c r="J74" s="19"/>
      <c r="K74" s="19"/>
      <c r="L74" s="79" t="s">
        <v>1089</v>
      </c>
      <c r="M74" s="16" t="s">
        <v>1090</v>
      </c>
      <c r="N74" s="50"/>
    </row>
    <row r="75" spans="1:14" s="83" customFormat="1" ht="42.75" customHeight="1">
      <c r="A75" s="19">
        <v>15</v>
      </c>
      <c r="B75" s="20"/>
      <c r="C75" s="49" t="s">
        <v>1789</v>
      </c>
      <c r="D75" s="49" t="s">
        <v>1790</v>
      </c>
      <c r="E75" s="49" t="s">
        <v>1791</v>
      </c>
      <c r="F75" s="49" t="s">
        <v>1792</v>
      </c>
      <c r="G75" s="49" t="s">
        <v>1826</v>
      </c>
      <c r="H75" s="135">
        <v>5000</v>
      </c>
      <c r="I75" s="19" t="s">
        <v>3266</v>
      </c>
      <c r="J75" s="19"/>
      <c r="K75" s="19"/>
      <c r="L75" s="79" t="s">
        <v>2215</v>
      </c>
      <c r="M75" s="16" t="s">
        <v>1793</v>
      </c>
      <c r="N75" s="50"/>
    </row>
    <row r="76" spans="1:14" s="83" customFormat="1" ht="42.75" customHeight="1">
      <c r="A76" s="19">
        <v>16</v>
      </c>
      <c r="B76" s="20"/>
      <c r="C76" s="49" t="s">
        <v>517</v>
      </c>
      <c r="D76" s="49" t="s">
        <v>1795</v>
      </c>
      <c r="E76" s="49" t="s">
        <v>1796</v>
      </c>
      <c r="F76" s="49" t="s">
        <v>1797</v>
      </c>
      <c r="G76" s="49" t="s">
        <v>1798</v>
      </c>
      <c r="H76" s="135">
        <v>24000</v>
      </c>
      <c r="I76" s="19" t="s">
        <v>3266</v>
      </c>
      <c r="J76" s="19"/>
      <c r="K76" s="19"/>
      <c r="L76" s="79" t="s">
        <v>2215</v>
      </c>
      <c r="M76" s="16" t="s">
        <v>1799</v>
      </c>
      <c r="N76" s="50"/>
    </row>
    <row r="77" spans="1:14" s="83" customFormat="1" ht="42.75" customHeight="1">
      <c r="A77" s="19">
        <v>17</v>
      </c>
      <c r="B77" s="20"/>
      <c r="C77" s="49" t="s">
        <v>1800</v>
      </c>
      <c r="D77" s="49" t="s">
        <v>1801</v>
      </c>
      <c r="E77" s="49" t="s">
        <v>1802</v>
      </c>
      <c r="F77" s="49" t="s">
        <v>1803</v>
      </c>
      <c r="G77" s="49" t="s">
        <v>1013</v>
      </c>
      <c r="H77" s="135">
        <v>4535</v>
      </c>
      <c r="I77" s="19" t="s">
        <v>3266</v>
      </c>
      <c r="J77" s="19"/>
      <c r="K77" s="19"/>
      <c r="L77" s="79" t="s">
        <v>2215</v>
      </c>
      <c r="M77" s="16" t="s">
        <v>1804</v>
      </c>
      <c r="N77" s="50"/>
    </row>
    <row r="78" spans="1:14" s="83" customFormat="1" ht="42.75" customHeight="1">
      <c r="A78" s="19">
        <v>18</v>
      </c>
      <c r="B78" s="20"/>
      <c r="C78" s="49" t="s">
        <v>1805</v>
      </c>
      <c r="D78" s="49" t="s">
        <v>1806</v>
      </c>
      <c r="E78" s="49" t="s">
        <v>1807</v>
      </c>
      <c r="F78" s="49" t="s">
        <v>1808</v>
      </c>
      <c r="G78" s="49" t="s">
        <v>1826</v>
      </c>
      <c r="H78" s="135">
        <v>5000</v>
      </c>
      <c r="I78" s="19" t="s">
        <v>3266</v>
      </c>
      <c r="J78" s="19"/>
      <c r="K78" s="19"/>
      <c r="L78" s="79" t="s">
        <v>2215</v>
      </c>
      <c r="M78" s="16" t="s">
        <v>1809</v>
      </c>
      <c r="N78" s="50"/>
    </row>
    <row r="79" spans="1:14" s="83" customFormat="1" ht="42.75" customHeight="1">
      <c r="A79" s="19">
        <v>19</v>
      </c>
      <c r="B79" s="20"/>
      <c r="C79" s="49" t="s">
        <v>1810</v>
      </c>
      <c r="D79" s="49" t="s">
        <v>1794</v>
      </c>
      <c r="E79" s="49" t="s">
        <v>1811</v>
      </c>
      <c r="F79" s="49" t="s">
        <v>1812</v>
      </c>
      <c r="G79" s="49" t="s">
        <v>1826</v>
      </c>
      <c r="H79" s="135">
        <v>5000</v>
      </c>
      <c r="I79" s="19" t="s">
        <v>3266</v>
      </c>
      <c r="J79" s="19"/>
      <c r="K79" s="19"/>
      <c r="L79" s="79" t="s">
        <v>1091</v>
      </c>
      <c r="M79" s="16" t="s">
        <v>1813</v>
      </c>
      <c r="N79" s="50"/>
    </row>
    <row r="80" spans="1:14" s="83" customFormat="1" ht="42.75" customHeight="1">
      <c r="A80" s="19">
        <v>20</v>
      </c>
      <c r="B80" s="20"/>
      <c r="C80" s="49" t="s">
        <v>1816</v>
      </c>
      <c r="D80" s="49" t="s">
        <v>1817</v>
      </c>
      <c r="E80" s="18" t="s">
        <v>985</v>
      </c>
      <c r="F80" s="18" t="s">
        <v>1818</v>
      </c>
      <c r="G80" s="16" t="s">
        <v>4256</v>
      </c>
      <c r="H80" s="135">
        <v>20050</v>
      </c>
      <c r="I80" s="19" t="s">
        <v>3266</v>
      </c>
      <c r="J80" s="19"/>
      <c r="K80" s="19"/>
      <c r="L80" s="79">
        <v>42225</v>
      </c>
      <c r="M80" s="16" t="s">
        <v>1820</v>
      </c>
      <c r="N80" s="50"/>
    </row>
    <row r="81" spans="1:14" s="83" customFormat="1" ht="42.75" customHeight="1">
      <c r="A81" s="19">
        <v>21</v>
      </c>
      <c r="B81" s="19"/>
      <c r="C81" s="49" t="s">
        <v>360</v>
      </c>
      <c r="D81" s="49" t="s">
        <v>361</v>
      </c>
      <c r="E81" s="49" t="s">
        <v>986</v>
      </c>
      <c r="F81" s="49" t="s">
        <v>362</v>
      </c>
      <c r="G81" s="49" t="s">
        <v>363</v>
      </c>
      <c r="H81" s="135">
        <v>4990</v>
      </c>
      <c r="I81" s="19" t="s">
        <v>3266</v>
      </c>
      <c r="J81" s="19"/>
      <c r="K81" s="19"/>
      <c r="L81" s="79">
        <v>42225</v>
      </c>
      <c r="M81" s="49" t="s">
        <v>364</v>
      </c>
      <c r="N81" s="50"/>
    </row>
    <row r="82" spans="1:14" s="83" customFormat="1" ht="42.75" customHeight="1">
      <c r="A82" s="19">
        <v>22</v>
      </c>
      <c r="B82" s="19"/>
      <c r="C82" s="49" t="s">
        <v>1635</v>
      </c>
      <c r="D82" s="49" t="s">
        <v>365</v>
      </c>
      <c r="E82" s="49" t="s">
        <v>987</v>
      </c>
      <c r="F82" s="49" t="s">
        <v>366</v>
      </c>
      <c r="G82" s="49" t="s">
        <v>367</v>
      </c>
      <c r="H82" s="135">
        <v>8660</v>
      </c>
      <c r="I82" s="19" t="s">
        <v>3266</v>
      </c>
      <c r="J82" s="19"/>
      <c r="K82" s="19"/>
      <c r="L82" s="79">
        <v>42194</v>
      </c>
      <c r="M82" s="49" t="s">
        <v>368</v>
      </c>
      <c r="N82" s="50"/>
    </row>
    <row r="83" spans="1:14" s="83" customFormat="1" ht="42.75" customHeight="1">
      <c r="A83" s="19">
        <v>23</v>
      </c>
      <c r="B83" s="19"/>
      <c r="C83" s="49" t="s">
        <v>1634</v>
      </c>
      <c r="D83" s="49" t="s">
        <v>1815</v>
      </c>
      <c r="E83" s="49" t="s">
        <v>988</v>
      </c>
      <c r="F83" s="49" t="s">
        <v>369</v>
      </c>
      <c r="G83" s="49" t="s">
        <v>370</v>
      </c>
      <c r="H83" s="135">
        <v>5200</v>
      </c>
      <c r="I83" s="19" t="s">
        <v>3266</v>
      </c>
      <c r="J83" s="19"/>
      <c r="K83" s="19"/>
      <c r="L83" s="49" t="s">
        <v>3265</v>
      </c>
      <c r="M83" s="49" t="s">
        <v>371</v>
      </c>
      <c r="N83" s="50"/>
    </row>
    <row r="84" spans="1:14" s="83" customFormat="1" ht="42.75" customHeight="1">
      <c r="A84" s="19">
        <v>24</v>
      </c>
      <c r="B84" s="19"/>
      <c r="C84" s="49" t="s">
        <v>373</v>
      </c>
      <c r="D84" s="49" t="s">
        <v>374</v>
      </c>
      <c r="E84" s="49" t="s">
        <v>989</v>
      </c>
      <c r="F84" s="49" t="s">
        <v>375</v>
      </c>
      <c r="G84" s="49" t="s">
        <v>2152</v>
      </c>
      <c r="H84" s="135">
        <v>3000</v>
      </c>
      <c r="I84" s="19" t="s">
        <v>3266</v>
      </c>
      <c r="J84" s="19"/>
      <c r="K84" s="19"/>
      <c r="L84" s="79">
        <v>42194</v>
      </c>
      <c r="M84" s="49" t="s">
        <v>376</v>
      </c>
      <c r="N84" s="50"/>
    </row>
    <row r="85" spans="1:14" s="83" customFormat="1" ht="42.75" customHeight="1">
      <c r="A85" s="19">
        <v>25</v>
      </c>
      <c r="B85" s="19"/>
      <c r="C85" s="49" t="s">
        <v>377</v>
      </c>
      <c r="D85" s="49" t="s">
        <v>378</v>
      </c>
      <c r="E85" s="49" t="s">
        <v>990</v>
      </c>
      <c r="F85" s="49" t="s">
        <v>379</v>
      </c>
      <c r="G85" s="49" t="s">
        <v>380</v>
      </c>
      <c r="H85" s="135">
        <f>29722+3648</f>
        <v>33370</v>
      </c>
      <c r="I85" s="19" t="s">
        <v>3266</v>
      </c>
      <c r="J85" s="19"/>
      <c r="K85" s="19"/>
      <c r="L85" s="79">
        <v>42286</v>
      </c>
      <c r="M85" s="49" t="s">
        <v>381</v>
      </c>
      <c r="N85" s="50"/>
    </row>
    <row r="86" spans="1:14" s="83" customFormat="1" ht="42.75" customHeight="1">
      <c r="A86" s="19">
        <v>26</v>
      </c>
      <c r="B86" s="19"/>
      <c r="C86" s="49" t="s">
        <v>377</v>
      </c>
      <c r="D86" s="49" t="s">
        <v>378</v>
      </c>
      <c r="E86" s="49" t="s">
        <v>991</v>
      </c>
      <c r="F86" s="49" t="s">
        <v>382</v>
      </c>
      <c r="G86" s="49" t="s">
        <v>1904</v>
      </c>
      <c r="H86" s="135">
        <f>136683+6784</f>
        <v>143467</v>
      </c>
      <c r="I86" s="19" t="s">
        <v>3266</v>
      </c>
      <c r="J86" s="19"/>
      <c r="K86" s="19"/>
      <c r="L86" s="79">
        <v>42286</v>
      </c>
      <c r="M86" s="49" t="s">
        <v>383</v>
      </c>
      <c r="N86" s="50"/>
    </row>
    <row r="87" spans="1:14" s="83" customFormat="1" ht="42.75" customHeight="1">
      <c r="A87" s="19">
        <v>27</v>
      </c>
      <c r="B87" s="19"/>
      <c r="C87" s="49" t="s">
        <v>384</v>
      </c>
      <c r="D87" s="49" t="s">
        <v>385</v>
      </c>
      <c r="E87" s="49" t="s">
        <v>992</v>
      </c>
      <c r="F87" s="49" t="s">
        <v>386</v>
      </c>
      <c r="G87" s="49" t="s">
        <v>370</v>
      </c>
      <c r="H87" s="135">
        <v>5200</v>
      </c>
      <c r="I87" s="19" t="s">
        <v>3266</v>
      </c>
      <c r="J87" s="19"/>
      <c r="K87" s="19"/>
      <c r="L87" s="49" t="s">
        <v>3255</v>
      </c>
      <c r="M87" s="49" t="s">
        <v>387</v>
      </c>
      <c r="N87" s="50"/>
    </row>
    <row r="88" spans="1:14" s="83" customFormat="1" ht="42.75" customHeight="1">
      <c r="A88" s="19">
        <v>28</v>
      </c>
      <c r="B88" s="19"/>
      <c r="C88" s="49" t="s">
        <v>388</v>
      </c>
      <c r="D88" s="49" t="s">
        <v>389</v>
      </c>
      <c r="E88" s="49" t="s">
        <v>993</v>
      </c>
      <c r="F88" s="49" t="s">
        <v>390</v>
      </c>
      <c r="G88" s="49" t="s">
        <v>391</v>
      </c>
      <c r="H88" s="135">
        <v>37200</v>
      </c>
      <c r="I88" s="19" t="s">
        <v>3266</v>
      </c>
      <c r="J88" s="19"/>
      <c r="K88" s="19"/>
      <c r="L88" s="79">
        <v>42225</v>
      </c>
      <c r="M88" s="49" t="s">
        <v>392</v>
      </c>
      <c r="N88" s="50"/>
    </row>
    <row r="89" spans="1:14" s="83" customFormat="1" ht="42.75" customHeight="1">
      <c r="A89" s="19">
        <v>29</v>
      </c>
      <c r="B89" s="19"/>
      <c r="C89" s="49" t="s">
        <v>388</v>
      </c>
      <c r="D89" s="49" t="s">
        <v>389</v>
      </c>
      <c r="E89" s="49" t="s">
        <v>994</v>
      </c>
      <c r="F89" s="49" t="s">
        <v>393</v>
      </c>
      <c r="G89" s="49" t="s">
        <v>3143</v>
      </c>
      <c r="H89" s="135">
        <v>10400</v>
      </c>
      <c r="I89" s="19" t="s">
        <v>3266</v>
      </c>
      <c r="J89" s="19"/>
      <c r="K89" s="19"/>
      <c r="L89" s="79">
        <v>42225</v>
      </c>
      <c r="M89" s="49" t="s">
        <v>394</v>
      </c>
      <c r="N89" s="50"/>
    </row>
    <row r="90" spans="1:14" s="83" customFormat="1" ht="42.75" customHeight="1">
      <c r="A90" s="19">
        <v>30</v>
      </c>
      <c r="B90" s="19"/>
      <c r="C90" s="49" t="s">
        <v>395</v>
      </c>
      <c r="D90" s="49" t="s">
        <v>396</v>
      </c>
      <c r="E90" s="49" t="s">
        <v>995</v>
      </c>
      <c r="F90" s="49" t="s">
        <v>397</v>
      </c>
      <c r="G90" s="49" t="s">
        <v>1733</v>
      </c>
      <c r="H90" s="135">
        <v>5000</v>
      </c>
      <c r="I90" s="19" t="s">
        <v>3266</v>
      </c>
      <c r="J90" s="19"/>
      <c r="K90" s="19"/>
      <c r="L90" s="49" t="s">
        <v>398</v>
      </c>
      <c r="M90" s="49" t="s">
        <v>399</v>
      </c>
      <c r="N90" s="50"/>
    </row>
    <row r="91" spans="1:14" s="83" customFormat="1" ht="42.75" customHeight="1">
      <c r="A91" s="19">
        <v>31</v>
      </c>
      <c r="B91" s="19"/>
      <c r="C91" s="49" t="s">
        <v>400</v>
      </c>
      <c r="D91" s="49" t="s">
        <v>401</v>
      </c>
      <c r="E91" s="49" t="s">
        <v>996</v>
      </c>
      <c r="F91" s="49" t="s">
        <v>402</v>
      </c>
      <c r="G91" s="49" t="s">
        <v>370</v>
      </c>
      <c r="H91" s="135">
        <v>5200</v>
      </c>
      <c r="I91" s="19" t="s">
        <v>3266</v>
      </c>
      <c r="J91" s="19"/>
      <c r="K91" s="19"/>
      <c r="L91" s="79">
        <v>42286</v>
      </c>
      <c r="M91" s="49" t="s">
        <v>403</v>
      </c>
      <c r="N91" s="50"/>
    </row>
    <row r="92" spans="1:14" s="83" customFormat="1" ht="42.75" customHeight="1">
      <c r="A92" s="19">
        <v>32</v>
      </c>
      <c r="B92" s="19"/>
      <c r="C92" s="49" t="s">
        <v>404</v>
      </c>
      <c r="D92" s="49" t="s">
        <v>1815</v>
      </c>
      <c r="E92" s="49" t="s">
        <v>997</v>
      </c>
      <c r="F92" s="49" t="s">
        <v>405</v>
      </c>
      <c r="G92" s="49" t="s">
        <v>406</v>
      </c>
      <c r="H92" s="135">
        <v>10650</v>
      </c>
      <c r="I92" s="19" t="s">
        <v>3266</v>
      </c>
      <c r="J92" s="19"/>
      <c r="K92" s="19"/>
      <c r="L92" s="79">
        <v>42163</v>
      </c>
      <c r="M92" s="49" t="s">
        <v>407</v>
      </c>
      <c r="N92" s="50"/>
    </row>
    <row r="93" spans="1:14" s="83" customFormat="1" ht="42.75" customHeight="1">
      <c r="A93" s="19">
        <v>33</v>
      </c>
      <c r="B93" s="19"/>
      <c r="C93" s="49" t="s">
        <v>408</v>
      </c>
      <c r="D93" s="49" t="s">
        <v>385</v>
      </c>
      <c r="E93" s="49" t="s">
        <v>998</v>
      </c>
      <c r="F93" s="49" t="s">
        <v>409</v>
      </c>
      <c r="G93" s="49" t="s">
        <v>410</v>
      </c>
      <c r="H93" s="135">
        <v>7200</v>
      </c>
      <c r="I93" s="19" t="s">
        <v>3266</v>
      </c>
      <c r="J93" s="19"/>
      <c r="K93" s="19"/>
      <c r="L93" s="79">
        <v>42162</v>
      </c>
      <c r="M93" s="49" t="s">
        <v>411</v>
      </c>
      <c r="N93" s="50"/>
    </row>
    <row r="94" spans="1:14" s="83" customFormat="1" ht="42.75" customHeight="1">
      <c r="A94" s="19">
        <v>34</v>
      </c>
      <c r="B94" s="19"/>
      <c r="C94" s="49" t="s">
        <v>412</v>
      </c>
      <c r="D94" s="49" t="s">
        <v>413</v>
      </c>
      <c r="E94" s="49" t="s">
        <v>999</v>
      </c>
      <c r="F94" s="49" t="s">
        <v>414</v>
      </c>
      <c r="G94" s="49" t="s">
        <v>415</v>
      </c>
      <c r="H94" s="135">
        <v>19934</v>
      </c>
      <c r="I94" s="19" t="s">
        <v>3266</v>
      </c>
      <c r="J94" s="19"/>
      <c r="K94" s="19"/>
      <c r="L94" s="79">
        <v>42070</v>
      </c>
      <c r="M94" s="49" t="s">
        <v>416</v>
      </c>
      <c r="N94" s="50"/>
    </row>
    <row r="95" spans="1:14" s="83" customFormat="1" ht="42.75" customHeight="1">
      <c r="A95" s="19">
        <v>35</v>
      </c>
      <c r="B95" s="19"/>
      <c r="C95" s="49" t="s">
        <v>417</v>
      </c>
      <c r="D95" s="49" t="s">
        <v>418</v>
      </c>
      <c r="E95" s="49" t="s">
        <v>1000</v>
      </c>
      <c r="F95" s="49" t="s">
        <v>419</v>
      </c>
      <c r="G95" s="49" t="s">
        <v>1733</v>
      </c>
      <c r="H95" s="135">
        <v>5000</v>
      </c>
      <c r="I95" s="19" t="s">
        <v>3266</v>
      </c>
      <c r="J95" s="19"/>
      <c r="K95" s="19"/>
      <c r="L95" s="79">
        <v>42101</v>
      </c>
      <c r="M95" s="49" t="s">
        <v>420</v>
      </c>
      <c r="N95" s="50"/>
    </row>
    <row r="96" spans="1:14" s="83" customFormat="1" ht="42.75" customHeight="1">
      <c r="A96" s="19">
        <v>36</v>
      </c>
      <c r="B96" s="19"/>
      <c r="C96" s="49" t="s">
        <v>2090</v>
      </c>
      <c r="D96" s="49" t="s">
        <v>2091</v>
      </c>
      <c r="E96" s="49" t="s">
        <v>1001</v>
      </c>
      <c r="F96" s="49" t="s">
        <v>2092</v>
      </c>
      <c r="G96" s="49" t="s">
        <v>2093</v>
      </c>
      <c r="H96" s="135">
        <v>20170</v>
      </c>
      <c r="I96" s="19" t="s">
        <v>3266</v>
      </c>
      <c r="J96" s="19"/>
      <c r="K96" s="19"/>
      <c r="L96" s="79">
        <v>42011</v>
      </c>
      <c r="M96" s="49" t="s">
        <v>2094</v>
      </c>
      <c r="N96" s="50"/>
    </row>
    <row r="97" spans="1:14" s="83" customFormat="1" ht="42.75" customHeight="1">
      <c r="A97" s="19">
        <v>37</v>
      </c>
      <c r="B97" s="19"/>
      <c r="C97" s="49" t="s">
        <v>2095</v>
      </c>
      <c r="D97" s="49" t="s">
        <v>2096</v>
      </c>
      <c r="E97" s="49" t="s">
        <v>1002</v>
      </c>
      <c r="F97" s="49" t="s">
        <v>2097</v>
      </c>
      <c r="G97" s="49" t="s">
        <v>2098</v>
      </c>
      <c r="H97" s="135">
        <v>12320</v>
      </c>
      <c r="I97" s="19" t="s">
        <v>3266</v>
      </c>
      <c r="J97" s="19"/>
      <c r="K97" s="19"/>
      <c r="L97" s="79">
        <v>42011</v>
      </c>
      <c r="M97" s="49" t="s">
        <v>2099</v>
      </c>
      <c r="N97" s="50"/>
    </row>
    <row r="98" spans="1:14" s="83" customFormat="1" ht="42.75" customHeight="1">
      <c r="A98" s="19">
        <v>38</v>
      </c>
      <c r="B98" s="53"/>
      <c r="C98" s="51" t="s">
        <v>2100</v>
      </c>
      <c r="D98" s="51" t="s">
        <v>2101</v>
      </c>
      <c r="E98" s="51" t="s">
        <v>1003</v>
      </c>
      <c r="F98" s="51" t="s">
        <v>2102</v>
      </c>
      <c r="G98" s="51" t="s">
        <v>4043</v>
      </c>
      <c r="H98" s="136">
        <v>7597</v>
      </c>
      <c r="I98" s="53" t="s">
        <v>3266</v>
      </c>
      <c r="J98" s="53"/>
      <c r="K98" s="53"/>
      <c r="L98" s="189">
        <v>42070</v>
      </c>
      <c r="M98" s="51" t="s">
        <v>2103</v>
      </c>
      <c r="N98" s="50"/>
    </row>
    <row r="99" spans="1:14" s="83" customFormat="1" ht="42.75" customHeight="1">
      <c r="A99" s="19">
        <v>39</v>
      </c>
      <c r="B99" s="19"/>
      <c r="C99" s="49" t="s">
        <v>2104</v>
      </c>
      <c r="D99" s="49" t="s">
        <v>2101</v>
      </c>
      <c r="E99" s="49" t="s">
        <v>1003</v>
      </c>
      <c r="F99" s="49" t="s">
        <v>2105</v>
      </c>
      <c r="G99" s="49" t="s">
        <v>1819</v>
      </c>
      <c r="H99" s="135">
        <v>20050</v>
      </c>
      <c r="I99" s="19" t="s">
        <v>3266</v>
      </c>
      <c r="J99" s="19"/>
      <c r="K99" s="19"/>
      <c r="L99" s="79">
        <v>42162</v>
      </c>
      <c r="M99" s="49" t="s">
        <v>2106</v>
      </c>
      <c r="N99" s="50"/>
    </row>
    <row r="100" spans="1:14" s="83" customFormat="1" ht="42.75" customHeight="1">
      <c r="A100" s="19">
        <v>40</v>
      </c>
      <c r="B100" s="19"/>
      <c r="C100" s="49" t="s">
        <v>2107</v>
      </c>
      <c r="D100" s="49" t="s">
        <v>2108</v>
      </c>
      <c r="E100" s="49" t="s">
        <v>1004</v>
      </c>
      <c r="F100" s="49" t="s">
        <v>2109</v>
      </c>
      <c r="G100" s="49" t="s">
        <v>2110</v>
      </c>
      <c r="H100" s="135">
        <v>25100</v>
      </c>
      <c r="I100" s="19" t="s">
        <v>3266</v>
      </c>
      <c r="J100" s="19"/>
      <c r="K100" s="19"/>
      <c r="L100" s="49" t="s">
        <v>2111</v>
      </c>
      <c r="M100" s="49" t="s">
        <v>2112</v>
      </c>
      <c r="N100" s="50"/>
    </row>
    <row r="101" spans="1:14" s="83" customFormat="1" ht="42.75" customHeight="1">
      <c r="A101" s="19">
        <v>41</v>
      </c>
      <c r="B101" s="19"/>
      <c r="C101" s="49" t="s">
        <v>2113</v>
      </c>
      <c r="D101" s="49" t="s">
        <v>2114</v>
      </c>
      <c r="E101" s="49" t="s">
        <v>1005</v>
      </c>
      <c r="F101" s="49" t="s">
        <v>2115</v>
      </c>
      <c r="G101" s="49" t="s">
        <v>2116</v>
      </c>
      <c r="H101" s="135">
        <v>4126</v>
      </c>
      <c r="I101" s="19" t="s">
        <v>3266</v>
      </c>
      <c r="J101" s="19"/>
      <c r="K101" s="19"/>
      <c r="L101" s="79">
        <v>42162</v>
      </c>
      <c r="M101" s="49" t="s">
        <v>2117</v>
      </c>
      <c r="N101" s="50"/>
    </row>
    <row r="102" spans="1:14" s="83" customFormat="1" ht="42.75" customHeight="1">
      <c r="A102" s="19">
        <v>42</v>
      </c>
      <c r="B102" s="19"/>
      <c r="C102" s="49" t="s">
        <v>2118</v>
      </c>
      <c r="D102" s="49" t="s">
        <v>2119</v>
      </c>
      <c r="E102" s="49" t="s">
        <v>1006</v>
      </c>
      <c r="F102" s="49" t="s">
        <v>2120</v>
      </c>
      <c r="G102" s="49" t="s">
        <v>2121</v>
      </c>
      <c r="H102" s="135">
        <v>32154</v>
      </c>
      <c r="I102" s="19" t="s">
        <v>3266</v>
      </c>
      <c r="J102" s="19"/>
      <c r="K102" s="19"/>
      <c r="L102" s="49" t="s">
        <v>515</v>
      </c>
      <c r="M102" s="49" t="s">
        <v>2122</v>
      </c>
      <c r="N102" s="50"/>
    </row>
    <row r="103" spans="1:14" s="83" customFormat="1" ht="42.75" customHeight="1">
      <c r="A103" s="19">
        <v>43</v>
      </c>
      <c r="B103" s="19"/>
      <c r="C103" s="49" t="s">
        <v>2090</v>
      </c>
      <c r="D103" s="49" t="s">
        <v>2091</v>
      </c>
      <c r="E103" s="49" t="s">
        <v>1007</v>
      </c>
      <c r="F103" s="49" t="s">
        <v>2123</v>
      </c>
      <c r="G103" s="49" t="s">
        <v>2124</v>
      </c>
      <c r="H103" s="135">
        <v>19370</v>
      </c>
      <c r="I103" s="19" t="s">
        <v>3266</v>
      </c>
      <c r="J103" s="19"/>
      <c r="K103" s="19"/>
      <c r="L103" s="79">
        <v>42011</v>
      </c>
      <c r="M103" s="49" t="s">
        <v>2125</v>
      </c>
      <c r="N103" s="50"/>
    </row>
    <row r="104" spans="1:14" s="83" customFormat="1" ht="42.75" customHeight="1">
      <c r="A104" s="19">
        <v>44</v>
      </c>
      <c r="B104" s="19"/>
      <c r="C104" s="49" t="s">
        <v>2126</v>
      </c>
      <c r="D104" s="49" t="s">
        <v>2127</v>
      </c>
      <c r="E104" s="49" t="s">
        <v>1008</v>
      </c>
      <c r="F104" s="49" t="s">
        <v>2128</v>
      </c>
      <c r="G104" s="49" t="s">
        <v>1905</v>
      </c>
      <c r="H104" s="135">
        <v>4850</v>
      </c>
      <c r="I104" s="19" t="s">
        <v>3266</v>
      </c>
      <c r="J104" s="19"/>
      <c r="K104" s="19"/>
      <c r="L104" s="79">
        <v>42285</v>
      </c>
      <c r="M104" s="49" t="s">
        <v>2129</v>
      </c>
      <c r="N104" s="50"/>
    </row>
    <row r="105" spans="1:14" s="83" customFormat="1" ht="42.75" customHeight="1">
      <c r="A105" s="19">
        <v>45</v>
      </c>
      <c r="B105" s="19"/>
      <c r="C105" s="49" t="s">
        <v>2090</v>
      </c>
      <c r="D105" s="49" t="s">
        <v>2091</v>
      </c>
      <c r="E105" s="49" t="s">
        <v>1009</v>
      </c>
      <c r="F105" s="49" t="s">
        <v>2130</v>
      </c>
      <c r="G105" s="49" t="s">
        <v>2131</v>
      </c>
      <c r="H105" s="135">
        <v>21150</v>
      </c>
      <c r="I105" s="19" t="s">
        <v>3266</v>
      </c>
      <c r="J105" s="19"/>
      <c r="K105" s="19"/>
      <c r="L105" s="79">
        <v>42011</v>
      </c>
      <c r="M105" s="49" t="s">
        <v>2132</v>
      </c>
      <c r="N105" s="50"/>
    </row>
    <row r="106" spans="1:14" s="83" customFormat="1" ht="42.75" customHeight="1">
      <c r="A106" s="19">
        <v>46</v>
      </c>
      <c r="B106" s="19"/>
      <c r="C106" s="49" t="s">
        <v>2133</v>
      </c>
      <c r="D106" s="49" t="s">
        <v>2134</v>
      </c>
      <c r="E106" s="49" t="s">
        <v>1010</v>
      </c>
      <c r="F106" s="49" t="s">
        <v>2135</v>
      </c>
      <c r="G106" s="49" t="s">
        <v>1733</v>
      </c>
      <c r="H106" s="135">
        <v>5000</v>
      </c>
      <c r="I106" s="19" t="s">
        <v>3266</v>
      </c>
      <c r="J106" s="19"/>
      <c r="K106" s="19"/>
      <c r="L106" s="79">
        <v>42013</v>
      </c>
      <c r="M106" s="49" t="s">
        <v>2136</v>
      </c>
      <c r="N106" s="50"/>
    </row>
    <row r="107" spans="1:14" s="83" customFormat="1" ht="42.75" customHeight="1">
      <c r="A107" s="19">
        <v>47</v>
      </c>
      <c r="B107" s="19"/>
      <c r="C107" s="49" t="s">
        <v>138</v>
      </c>
      <c r="D107" s="49" t="s">
        <v>139</v>
      </c>
      <c r="E107" s="49" t="s">
        <v>1011</v>
      </c>
      <c r="F107" s="49" t="s">
        <v>140</v>
      </c>
      <c r="G107" s="49" t="s">
        <v>1906</v>
      </c>
      <c r="H107" s="135">
        <v>5700</v>
      </c>
      <c r="I107" s="19" t="s">
        <v>3266</v>
      </c>
      <c r="J107" s="19"/>
      <c r="K107" s="19"/>
      <c r="L107" s="79">
        <v>42042</v>
      </c>
      <c r="M107" s="49" t="s">
        <v>141</v>
      </c>
      <c r="N107" s="50"/>
    </row>
    <row r="108" spans="1:14" s="83" customFormat="1" ht="42.75" customHeight="1">
      <c r="A108" s="19">
        <v>48</v>
      </c>
      <c r="B108" s="19"/>
      <c r="C108" s="49" t="s">
        <v>144</v>
      </c>
      <c r="D108" s="49" t="s">
        <v>2706</v>
      </c>
      <c r="E108" s="49" t="s">
        <v>145</v>
      </c>
      <c r="F108" s="49" t="s">
        <v>146</v>
      </c>
      <c r="G108" s="49" t="s">
        <v>147</v>
      </c>
      <c r="H108" s="135">
        <v>25000</v>
      </c>
      <c r="I108" s="19"/>
      <c r="J108" s="19"/>
      <c r="K108" s="19" t="s">
        <v>3266</v>
      </c>
      <c r="L108" s="49" t="s">
        <v>143</v>
      </c>
      <c r="M108" s="49" t="s">
        <v>148</v>
      </c>
      <c r="N108" s="50"/>
    </row>
    <row r="109" spans="1:14" s="83" customFormat="1" ht="42.75" customHeight="1">
      <c r="A109" s="542">
        <v>49</v>
      </c>
      <c r="B109" s="19"/>
      <c r="C109" s="51" t="s">
        <v>149</v>
      </c>
      <c r="D109" s="51" t="s">
        <v>2706</v>
      </c>
      <c r="E109" s="139" t="s">
        <v>150</v>
      </c>
      <c r="F109" s="139" t="s">
        <v>151</v>
      </c>
      <c r="G109" s="51" t="s">
        <v>3912</v>
      </c>
      <c r="H109" s="136">
        <v>13781</v>
      </c>
      <c r="I109" s="53" t="s">
        <v>3266</v>
      </c>
      <c r="J109" s="53"/>
      <c r="K109" s="53"/>
      <c r="L109" s="51" t="s">
        <v>143</v>
      </c>
      <c r="M109" s="51" t="s">
        <v>152</v>
      </c>
      <c r="N109" s="50"/>
    </row>
    <row r="110" spans="1:14" s="83" customFormat="1" ht="42.75" customHeight="1">
      <c r="A110" s="543"/>
      <c r="B110" s="19"/>
      <c r="C110" s="51" t="s">
        <v>1724</v>
      </c>
      <c r="D110" s="51" t="s">
        <v>2706</v>
      </c>
      <c r="E110" s="139" t="s">
        <v>150</v>
      </c>
      <c r="F110" s="139" t="s">
        <v>4044</v>
      </c>
      <c r="G110" s="51" t="s">
        <v>153</v>
      </c>
      <c r="H110" s="136">
        <v>15050</v>
      </c>
      <c r="I110" s="53"/>
      <c r="J110" s="53"/>
      <c r="K110" s="53" t="s">
        <v>3266</v>
      </c>
      <c r="L110" s="51" t="s">
        <v>143</v>
      </c>
      <c r="M110" s="51" t="s">
        <v>152</v>
      </c>
      <c r="N110" s="50"/>
    </row>
    <row r="111" spans="1:14" s="83" customFormat="1" ht="42.75" customHeight="1">
      <c r="A111" s="542">
        <v>50</v>
      </c>
      <c r="B111" s="19"/>
      <c r="C111" s="49" t="s">
        <v>518</v>
      </c>
      <c r="D111" s="49" t="s">
        <v>2707</v>
      </c>
      <c r="E111" s="546" t="s">
        <v>154</v>
      </c>
      <c r="F111" s="546" t="s">
        <v>155</v>
      </c>
      <c r="G111" s="49" t="s">
        <v>4045</v>
      </c>
      <c r="H111" s="135">
        <v>1142</v>
      </c>
      <c r="I111" s="19" t="s">
        <v>3266</v>
      </c>
      <c r="J111" s="19"/>
      <c r="K111" s="19"/>
      <c r="L111" s="49" t="s">
        <v>143</v>
      </c>
      <c r="M111" s="49" t="s">
        <v>156</v>
      </c>
      <c r="N111" s="50"/>
    </row>
    <row r="112" spans="1:14" s="83" customFormat="1" ht="42.75" customHeight="1">
      <c r="A112" s="550"/>
      <c r="B112" s="19"/>
      <c r="C112" s="49" t="s">
        <v>519</v>
      </c>
      <c r="D112" s="49" t="s">
        <v>2708</v>
      </c>
      <c r="E112" s="549"/>
      <c r="F112" s="549"/>
      <c r="G112" s="49" t="s">
        <v>2636</v>
      </c>
      <c r="H112" s="135">
        <v>2283</v>
      </c>
      <c r="I112" s="19" t="s">
        <v>1126</v>
      </c>
      <c r="J112" s="19"/>
      <c r="K112" s="19"/>
      <c r="L112" s="49" t="s">
        <v>143</v>
      </c>
      <c r="M112" s="49" t="s">
        <v>156</v>
      </c>
      <c r="N112" s="50"/>
    </row>
    <row r="113" spans="1:14" s="83" customFormat="1" ht="42.75" customHeight="1">
      <c r="A113" s="543"/>
      <c r="B113" s="19"/>
      <c r="C113" s="49" t="s">
        <v>157</v>
      </c>
      <c r="D113" s="49" t="s">
        <v>2708</v>
      </c>
      <c r="E113" s="547"/>
      <c r="F113" s="547"/>
      <c r="G113" s="49" t="s">
        <v>2637</v>
      </c>
      <c r="H113" s="135">
        <v>1305</v>
      </c>
      <c r="I113" s="19" t="s">
        <v>1126</v>
      </c>
      <c r="J113" s="19"/>
      <c r="K113" s="19"/>
      <c r="L113" s="49" t="s">
        <v>143</v>
      </c>
      <c r="M113" s="49" t="s">
        <v>156</v>
      </c>
      <c r="N113" s="50"/>
    </row>
    <row r="114" spans="1:14" s="83" customFormat="1" ht="42.75" customHeight="1">
      <c r="A114" s="542">
        <v>51</v>
      </c>
      <c r="B114" s="19"/>
      <c r="C114" s="49" t="s">
        <v>158</v>
      </c>
      <c r="D114" s="49" t="s">
        <v>2709</v>
      </c>
      <c r="E114" s="546" t="s">
        <v>159</v>
      </c>
      <c r="F114" s="546" t="s">
        <v>160</v>
      </c>
      <c r="G114" s="49" t="s">
        <v>161</v>
      </c>
      <c r="H114" s="135">
        <v>12100</v>
      </c>
      <c r="I114" s="19" t="s">
        <v>3266</v>
      </c>
      <c r="J114" s="19"/>
      <c r="K114" s="19"/>
      <c r="L114" s="49" t="s">
        <v>162</v>
      </c>
      <c r="M114" s="49" t="s">
        <v>163</v>
      </c>
      <c r="N114" s="50"/>
    </row>
    <row r="115" spans="1:14" s="83" customFormat="1" ht="42.75" customHeight="1">
      <c r="A115" s="543"/>
      <c r="B115" s="19"/>
      <c r="C115" s="49" t="s">
        <v>520</v>
      </c>
      <c r="D115" s="49" t="s">
        <v>2709</v>
      </c>
      <c r="E115" s="547"/>
      <c r="F115" s="547"/>
      <c r="G115" s="49" t="s">
        <v>164</v>
      </c>
      <c r="H115" s="135">
        <v>8100</v>
      </c>
      <c r="I115" s="19" t="s">
        <v>1126</v>
      </c>
      <c r="J115" s="19"/>
      <c r="K115" s="19"/>
      <c r="L115" s="49" t="s">
        <v>162</v>
      </c>
      <c r="M115" s="49" t="s">
        <v>163</v>
      </c>
      <c r="N115" s="50"/>
    </row>
    <row r="116" spans="1:14" s="83" customFormat="1" ht="42.75" customHeight="1">
      <c r="A116" s="199">
        <v>52</v>
      </c>
      <c r="B116" s="19"/>
      <c r="C116" s="51" t="s">
        <v>165</v>
      </c>
      <c r="D116" s="51" t="s">
        <v>2709</v>
      </c>
      <c r="E116" s="51" t="s">
        <v>166</v>
      </c>
      <c r="F116" s="51" t="s">
        <v>167</v>
      </c>
      <c r="G116" s="51" t="s">
        <v>625</v>
      </c>
      <c r="H116" s="136">
        <v>14288</v>
      </c>
      <c r="I116" s="53"/>
      <c r="J116" s="53"/>
      <c r="K116" s="53" t="s">
        <v>3266</v>
      </c>
      <c r="L116" s="51" t="s">
        <v>162</v>
      </c>
      <c r="M116" s="51" t="s">
        <v>168</v>
      </c>
      <c r="N116" s="50"/>
    </row>
    <row r="117" spans="1:14" s="83" customFormat="1" ht="42.75" customHeight="1">
      <c r="A117" s="199">
        <v>53</v>
      </c>
      <c r="B117" s="19"/>
      <c r="C117" s="51" t="s">
        <v>1738</v>
      </c>
      <c r="D117" s="51" t="s">
        <v>2709</v>
      </c>
      <c r="E117" s="51" t="s">
        <v>169</v>
      </c>
      <c r="F117" s="51" t="s">
        <v>170</v>
      </c>
      <c r="G117" s="51" t="s">
        <v>2784</v>
      </c>
      <c r="H117" s="136">
        <v>5000</v>
      </c>
      <c r="I117" s="53" t="s">
        <v>3266</v>
      </c>
      <c r="J117" s="53"/>
      <c r="K117" s="53"/>
      <c r="L117" s="51" t="s">
        <v>171</v>
      </c>
      <c r="M117" s="51" t="s">
        <v>172</v>
      </c>
      <c r="N117" s="50"/>
    </row>
    <row r="118" spans="1:14" s="83" customFormat="1" ht="42.75" customHeight="1">
      <c r="A118" s="199">
        <v>54</v>
      </c>
      <c r="B118" s="19"/>
      <c r="C118" s="49" t="s">
        <v>173</v>
      </c>
      <c r="D118" s="49" t="s">
        <v>2709</v>
      </c>
      <c r="E118" s="49" t="s">
        <v>174</v>
      </c>
      <c r="F118" s="49" t="s">
        <v>175</v>
      </c>
      <c r="G118" s="49" t="s">
        <v>1733</v>
      </c>
      <c r="H118" s="135">
        <v>5000</v>
      </c>
      <c r="I118" s="19" t="s">
        <v>3266</v>
      </c>
      <c r="J118" s="19"/>
      <c r="K118" s="19"/>
      <c r="L118" s="49" t="s">
        <v>162</v>
      </c>
      <c r="M118" s="49" t="s">
        <v>176</v>
      </c>
      <c r="N118" s="50"/>
    </row>
    <row r="119" spans="1:14" s="83" customFormat="1" ht="42.75" customHeight="1">
      <c r="A119" s="199">
        <v>55</v>
      </c>
      <c r="B119" s="19"/>
      <c r="C119" s="49" t="s">
        <v>2543</v>
      </c>
      <c r="D119" s="49" t="s">
        <v>2709</v>
      </c>
      <c r="E119" s="49" t="s">
        <v>177</v>
      </c>
      <c r="F119" s="49" t="s">
        <v>178</v>
      </c>
      <c r="G119" s="49" t="s">
        <v>179</v>
      </c>
      <c r="H119" s="135">
        <f>4100+11500</f>
        <v>15600</v>
      </c>
      <c r="I119" s="19" t="s">
        <v>3266</v>
      </c>
      <c r="J119" s="19"/>
      <c r="K119" s="19"/>
      <c r="L119" s="49" t="s">
        <v>162</v>
      </c>
      <c r="M119" s="49" t="s">
        <v>180</v>
      </c>
      <c r="N119" s="50"/>
    </row>
    <row r="120" spans="1:14" s="83" customFormat="1" ht="42.75" customHeight="1">
      <c r="A120" s="199">
        <v>56</v>
      </c>
      <c r="B120" s="19"/>
      <c r="C120" s="49" t="s">
        <v>1822</v>
      </c>
      <c r="D120" s="49" t="s">
        <v>2709</v>
      </c>
      <c r="E120" s="49" t="s">
        <v>181</v>
      </c>
      <c r="F120" s="49" t="s">
        <v>182</v>
      </c>
      <c r="G120" s="49" t="s">
        <v>372</v>
      </c>
      <c r="H120" s="135">
        <v>4500</v>
      </c>
      <c r="I120" s="19" t="s">
        <v>3266</v>
      </c>
      <c r="J120" s="19"/>
      <c r="K120" s="19"/>
      <c r="L120" s="49" t="s">
        <v>162</v>
      </c>
      <c r="M120" s="49" t="s">
        <v>183</v>
      </c>
      <c r="N120" s="50"/>
    </row>
    <row r="121" spans="1:14" s="83" customFormat="1" ht="42.75" customHeight="1">
      <c r="A121" s="199">
        <v>57</v>
      </c>
      <c r="B121" s="19"/>
      <c r="C121" s="33" t="s">
        <v>1814</v>
      </c>
      <c r="D121" s="49" t="s">
        <v>2709</v>
      </c>
      <c r="E121" s="33" t="s">
        <v>184</v>
      </c>
      <c r="F121" s="33" t="s">
        <v>1907</v>
      </c>
      <c r="G121" s="33" t="s">
        <v>185</v>
      </c>
      <c r="H121" s="98">
        <v>5900</v>
      </c>
      <c r="I121" s="34" t="s">
        <v>3266</v>
      </c>
      <c r="J121" s="19"/>
      <c r="K121" s="19"/>
      <c r="L121" s="33" t="s">
        <v>162</v>
      </c>
      <c r="M121" s="33" t="s">
        <v>186</v>
      </c>
      <c r="N121" s="50"/>
    </row>
    <row r="122" spans="1:14" s="83" customFormat="1" ht="42.75" customHeight="1">
      <c r="A122" s="199">
        <v>58</v>
      </c>
      <c r="B122" s="34"/>
      <c r="C122" s="33" t="s">
        <v>187</v>
      </c>
      <c r="D122" s="49" t="s">
        <v>2709</v>
      </c>
      <c r="E122" s="33" t="s">
        <v>188</v>
      </c>
      <c r="F122" s="33" t="s">
        <v>3276</v>
      </c>
      <c r="G122" s="33" t="s">
        <v>3277</v>
      </c>
      <c r="H122" s="98">
        <v>33977</v>
      </c>
      <c r="I122" s="34" t="s">
        <v>3266</v>
      </c>
      <c r="J122" s="19"/>
      <c r="K122" s="19"/>
      <c r="L122" s="33" t="s">
        <v>3278</v>
      </c>
      <c r="M122" s="33" t="s">
        <v>3279</v>
      </c>
      <c r="N122" s="50"/>
    </row>
    <row r="123" spans="1:14" s="83" customFormat="1" ht="42.75" customHeight="1">
      <c r="A123" s="199">
        <v>59</v>
      </c>
      <c r="B123" s="34"/>
      <c r="C123" s="33" t="s">
        <v>3280</v>
      </c>
      <c r="D123" s="33" t="s">
        <v>626</v>
      </c>
      <c r="E123" s="33" t="s">
        <v>3281</v>
      </c>
      <c r="F123" s="33" t="s">
        <v>3282</v>
      </c>
      <c r="G123" s="33" t="s">
        <v>3283</v>
      </c>
      <c r="H123" s="98">
        <f>20050+615288</f>
        <v>635338</v>
      </c>
      <c r="I123" s="34" t="s">
        <v>3266</v>
      </c>
      <c r="J123" s="19"/>
      <c r="K123" s="19"/>
      <c r="L123" s="79">
        <v>42585</v>
      </c>
      <c r="M123" s="33" t="s">
        <v>3284</v>
      </c>
      <c r="N123" s="50"/>
    </row>
    <row r="124" spans="1:14" s="83" customFormat="1" ht="42.75" customHeight="1">
      <c r="A124" s="199">
        <v>60</v>
      </c>
      <c r="B124" s="34"/>
      <c r="C124" s="33" t="s">
        <v>3285</v>
      </c>
      <c r="D124" s="33" t="s">
        <v>2710</v>
      </c>
      <c r="E124" s="33" t="s">
        <v>3286</v>
      </c>
      <c r="F124" s="33" t="s">
        <v>3287</v>
      </c>
      <c r="G124" s="33" t="s">
        <v>1908</v>
      </c>
      <c r="H124" s="98">
        <v>22656</v>
      </c>
      <c r="I124" s="19"/>
      <c r="J124" s="19"/>
      <c r="K124" s="34" t="s">
        <v>3266</v>
      </c>
      <c r="L124" s="33" t="s">
        <v>3288</v>
      </c>
      <c r="M124" s="33" t="s">
        <v>3289</v>
      </c>
      <c r="N124" s="50"/>
    </row>
    <row r="125" spans="1:14" s="83" customFormat="1" ht="42.75" customHeight="1">
      <c r="A125" s="199">
        <v>61</v>
      </c>
      <c r="B125" s="34"/>
      <c r="C125" s="33" t="s">
        <v>521</v>
      </c>
      <c r="D125" s="33" t="s">
        <v>2710</v>
      </c>
      <c r="E125" s="33" t="s">
        <v>3291</v>
      </c>
      <c r="F125" s="33" t="s">
        <v>3292</v>
      </c>
      <c r="G125" s="33" t="s">
        <v>3293</v>
      </c>
      <c r="H125" s="98">
        <v>46008</v>
      </c>
      <c r="I125" s="19"/>
      <c r="J125" s="19"/>
      <c r="K125" s="34" t="s">
        <v>3266</v>
      </c>
      <c r="L125" s="33" t="s">
        <v>3288</v>
      </c>
      <c r="M125" s="33" t="s">
        <v>3294</v>
      </c>
      <c r="N125" s="50"/>
    </row>
    <row r="126" spans="1:14" s="83" customFormat="1" ht="42.75" customHeight="1">
      <c r="A126" s="199">
        <v>62</v>
      </c>
      <c r="B126" s="34"/>
      <c r="C126" s="33" t="s">
        <v>1627</v>
      </c>
      <c r="D126" s="33" t="s">
        <v>2710</v>
      </c>
      <c r="E126" s="33" t="s">
        <v>3295</v>
      </c>
      <c r="F126" s="33" t="s">
        <v>3296</v>
      </c>
      <c r="G126" s="33" t="s">
        <v>3297</v>
      </c>
      <c r="H126" s="98">
        <v>11600</v>
      </c>
      <c r="I126" s="19"/>
      <c r="J126" s="19"/>
      <c r="K126" s="34" t="s">
        <v>3266</v>
      </c>
      <c r="L126" s="33" t="s">
        <v>3288</v>
      </c>
      <c r="M126" s="33" t="s">
        <v>3298</v>
      </c>
      <c r="N126" s="53"/>
    </row>
    <row r="127" spans="1:14" s="83" customFormat="1" ht="42.75" customHeight="1">
      <c r="A127" s="199">
        <v>63</v>
      </c>
      <c r="B127" s="34"/>
      <c r="C127" s="33" t="s">
        <v>522</v>
      </c>
      <c r="D127" s="33" t="s">
        <v>2711</v>
      </c>
      <c r="E127" s="33" t="s">
        <v>3299</v>
      </c>
      <c r="F127" s="33" t="s">
        <v>1909</v>
      </c>
      <c r="G127" s="33" t="s">
        <v>1910</v>
      </c>
      <c r="H127" s="98">
        <f>14300+180</f>
        <v>14480</v>
      </c>
      <c r="I127" s="19"/>
      <c r="J127" s="19"/>
      <c r="K127" s="34" t="s">
        <v>3266</v>
      </c>
      <c r="L127" s="79">
        <v>42522</v>
      </c>
      <c r="M127" s="33" t="s">
        <v>3300</v>
      </c>
      <c r="N127" s="52"/>
    </row>
    <row r="128" spans="1:14" s="83" customFormat="1" ht="42.75" customHeight="1">
      <c r="A128" s="199">
        <v>64</v>
      </c>
      <c r="B128" s="34"/>
      <c r="C128" s="33" t="s">
        <v>523</v>
      </c>
      <c r="D128" s="33" t="s">
        <v>2710</v>
      </c>
      <c r="E128" s="33" t="s">
        <v>3301</v>
      </c>
      <c r="F128" s="33" t="s">
        <v>3302</v>
      </c>
      <c r="G128" s="33" t="s">
        <v>1112</v>
      </c>
      <c r="H128" s="98">
        <v>8000</v>
      </c>
      <c r="I128" s="19"/>
      <c r="J128" s="19"/>
      <c r="K128" s="34" t="s">
        <v>3266</v>
      </c>
      <c r="L128" s="33" t="s">
        <v>3303</v>
      </c>
      <c r="M128" s="33" t="s">
        <v>3304</v>
      </c>
      <c r="N128" s="52"/>
    </row>
    <row r="129" spans="1:14" s="83" customFormat="1" ht="42.75" customHeight="1">
      <c r="A129" s="199">
        <v>65</v>
      </c>
      <c r="B129" s="34"/>
      <c r="C129" s="33" t="s">
        <v>3305</v>
      </c>
      <c r="D129" s="49" t="s">
        <v>2706</v>
      </c>
      <c r="E129" s="33" t="s">
        <v>3306</v>
      </c>
      <c r="F129" s="33" t="s">
        <v>3307</v>
      </c>
      <c r="G129" s="33" t="s">
        <v>1477</v>
      </c>
      <c r="H129" s="98">
        <v>4450</v>
      </c>
      <c r="I129" s="34" t="s">
        <v>3266</v>
      </c>
      <c r="J129" s="19"/>
      <c r="K129" s="19"/>
      <c r="L129" s="33" t="s">
        <v>162</v>
      </c>
      <c r="M129" s="33" t="s">
        <v>1478</v>
      </c>
      <c r="N129" s="52"/>
    </row>
    <row r="130" spans="1:14" s="83" customFormat="1" ht="42.75" customHeight="1">
      <c r="A130" s="199">
        <v>66</v>
      </c>
      <c r="B130" s="34"/>
      <c r="C130" s="33" t="s">
        <v>1479</v>
      </c>
      <c r="D130" s="33" t="s">
        <v>627</v>
      </c>
      <c r="E130" s="33" t="s">
        <v>1495</v>
      </c>
      <c r="F130" s="33" t="s">
        <v>1496</v>
      </c>
      <c r="G130" s="33" t="s">
        <v>1497</v>
      </c>
      <c r="H130" s="98">
        <v>10000</v>
      </c>
      <c r="I130" s="34" t="s">
        <v>3266</v>
      </c>
      <c r="J130" s="19"/>
      <c r="K130" s="19"/>
      <c r="L130" s="79">
        <v>42522</v>
      </c>
      <c r="M130" s="33" t="s">
        <v>1498</v>
      </c>
      <c r="N130" s="50"/>
    </row>
    <row r="131" spans="1:14" s="83" customFormat="1" ht="42.75" customHeight="1">
      <c r="A131" s="199">
        <v>67</v>
      </c>
      <c r="B131" s="34"/>
      <c r="C131" s="33" t="s">
        <v>3290</v>
      </c>
      <c r="D131" s="33" t="s">
        <v>2710</v>
      </c>
      <c r="E131" s="33" t="s">
        <v>3291</v>
      </c>
      <c r="F131" s="33" t="s">
        <v>1499</v>
      </c>
      <c r="G131" s="33" t="s">
        <v>1500</v>
      </c>
      <c r="H131" s="98">
        <v>1123110</v>
      </c>
      <c r="I131" s="19"/>
      <c r="J131" s="19"/>
      <c r="K131" s="34" t="s">
        <v>3266</v>
      </c>
      <c r="L131" s="33" t="s">
        <v>143</v>
      </c>
      <c r="M131" s="33" t="s">
        <v>1501</v>
      </c>
      <c r="N131" s="50"/>
    </row>
    <row r="132" spans="1:14" s="83" customFormat="1" ht="42.75" customHeight="1">
      <c r="A132" s="199">
        <v>68</v>
      </c>
      <c r="B132" s="34"/>
      <c r="C132" s="33" t="s">
        <v>3285</v>
      </c>
      <c r="D132" s="33" t="s">
        <v>2710</v>
      </c>
      <c r="E132" s="33" t="s">
        <v>3286</v>
      </c>
      <c r="F132" s="33" t="s">
        <v>1502</v>
      </c>
      <c r="G132" s="33" t="s">
        <v>1911</v>
      </c>
      <c r="H132" s="98">
        <v>454417</v>
      </c>
      <c r="I132" s="19"/>
      <c r="J132" s="19"/>
      <c r="K132" s="34" t="s">
        <v>3266</v>
      </c>
      <c r="L132" s="33" t="s">
        <v>143</v>
      </c>
      <c r="M132" s="33" t="s">
        <v>2146</v>
      </c>
      <c r="N132" s="50"/>
    </row>
    <row r="133" spans="1:14" s="83" customFormat="1" ht="42.75" customHeight="1">
      <c r="A133" s="199">
        <v>69</v>
      </c>
      <c r="B133" s="34"/>
      <c r="C133" s="15" t="s">
        <v>1504</v>
      </c>
      <c r="D133" s="16" t="s">
        <v>2147</v>
      </c>
      <c r="E133" s="16" t="s">
        <v>1505</v>
      </c>
      <c r="F133" s="18" t="s">
        <v>1506</v>
      </c>
      <c r="G133" s="16" t="s">
        <v>2817</v>
      </c>
      <c r="H133" s="135">
        <v>1568</v>
      </c>
      <c r="I133" s="19" t="s">
        <v>3266</v>
      </c>
      <c r="J133" s="20"/>
      <c r="K133" s="20"/>
      <c r="L133" s="186">
        <v>42554</v>
      </c>
      <c r="M133" s="16" t="s">
        <v>1507</v>
      </c>
      <c r="N133" s="50"/>
    </row>
    <row r="134" spans="1:14" s="83" customFormat="1" ht="42.75" customHeight="1">
      <c r="A134" s="199">
        <v>70</v>
      </c>
      <c r="B134" s="20"/>
      <c r="C134" s="29" t="s">
        <v>1508</v>
      </c>
      <c r="D134" s="16" t="s">
        <v>2147</v>
      </c>
      <c r="E134" s="18" t="s">
        <v>1509</v>
      </c>
      <c r="F134" s="18" t="s">
        <v>1510</v>
      </c>
      <c r="G134" s="16" t="s">
        <v>2638</v>
      </c>
      <c r="H134" s="135">
        <v>55050</v>
      </c>
      <c r="I134" s="19" t="s">
        <v>3266</v>
      </c>
      <c r="J134" s="20"/>
      <c r="K134" s="20"/>
      <c r="L134" s="187" t="s">
        <v>3262</v>
      </c>
      <c r="M134" s="16" t="s">
        <v>1511</v>
      </c>
      <c r="N134" s="52"/>
    </row>
    <row r="135" spans="1:14" s="83" customFormat="1" ht="42.75" customHeight="1">
      <c r="A135" s="199">
        <v>71</v>
      </c>
      <c r="B135" s="20"/>
      <c r="C135" s="62" t="s">
        <v>492</v>
      </c>
      <c r="D135" s="16" t="s">
        <v>2147</v>
      </c>
      <c r="E135" s="16" t="s">
        <v>1512</v>
      </c>
      <c r="F135" s="18" t="s">
        <v>1513</v>
      </c>
      <c r="G135" s="16" t="s">
        <v>2639</v>
      </c>
      <c r="H135" s="135">
        <v>4000</v>
      </c>
      <c r="I135" s="19" t="s">
        <v>3266</v>
      </c>
      <c r="J135" s="19"/>
      <c r="K135" s="19"/>
      <c r="L135" s="49" t="s">
        <v>3262</v>
      </c>
      <c r="M135" s="16" t="s">
        <v>1514</v>
      </c>
      <c r="N135" s="50"/>
    </row>
    <row r="136" spans="1:14" s="83" customFormat="1" ht="42.75" customHeight="1">
      <c r="A136" s="199">
        <v>72</v>
      </c>
      <c r="B136" s="20"/>
      <c r="C136" s="27" t="s">
        <v>1515</v>
      </c>
      <c r="D136" s="16" t="s">
        <v>2147</v>
      </c>
      <c r="E136" s="16" t="s">
        <v>1516</v>
      </c>
      <c r="F136" s="18" t="s">
        <v>1517</v>
      </c>
      <c r="G136" s="16" t="s">
        <v>1518</v>
      </c>
      <c r="H136" s="135">
        <v>5890</v>
      </c>
      <c r="I136" s="19" t="s">
        <v>3266</v>
      </c>
      <c r="J136" s="19"/>
      <c r="K136" s="19"/>
      <c r="L136" s="49" t="s">
        <v>3262</v>
      </c>
      <c r="M136" s="16" t="s">
        <v>1519</v>
      </c>
      <c r="N136" s="33"/>
    </row>
    <row r="137" spans="1:14" s="83" customFormat="1" ht="42.75" customHeight="1">
      <c r="A137" s="199">
        <v>73</v>
      </c>
      <c r="B137" s="20"/>
      <c r="C137" s="27" t="s">
        <v>2163</v>
      </c>
      <c r="D137" s="16" t="s">
        <v>1520</v>
      </c>
      <c r="E137" s="28" t="s">
        <v>2164</v>
      </c>
      <c r="F137" s="18" t="s">
        <v>2165</v>
      </c>
      <c r="G137" s="16" t="s">
        <v>2818</v>
      </c>
      <c r="H137" s="135">
        <v>1190</v>
      </c>
      <c r="I137" s="19" t="s">
        <v>3266</v>
      </c>
      <c r="J137" s="19"/>
      <c r="K137" s="19"/>
      <c r="L137" s="79" t="s">
        <v>3265</v>
      </c>
      <c r="M137" s="16" t="s">
        <v>2166</v>
      </c>
      <c r="N137" s="49"/>
    </row>
    <row r="138" spans="1:14" s="83" customFormat="1" ht="42.75" customHeight="1">
      <c r="A138" s="199">
        <v>74</v>
      </c>
      <c r="B138" s="20"/>
      <c r="C138" s="29" t="s">
        <v>2167</v>
      </c>
      <c r="D138" s="16" t="s">
        <v>1520</v>
      </c>
      <c r="E138" s="28" t="s">
        <v>2168</v>
      </c>
      <c r="F138" s="18" t="s">
        <v>2169</v>
      </c>
      <c r="G138" s="16" t="s">
        <v>2640</v>
      </c>
      <c r="H138" s="135">
        <v>33159</v>
      </c>
      <c r="I138" s="19" t="s">
        <v>3266</v>
      </c>
      <c r="J138" s="19"/>
      <c r="K138" s="19"/>
      <c r="L138" s="49" t="s">
        <v>3265</v>
      </c>
      <c r="M138" s="16" t="s">
        <v>2170</v>
      </c>
      <c r="N138" s="49"/>
    </row>
    <row r="139" spans="1:14" s="83" customFormat="1" ht="42.75" customHeight="1">
      <c r="A139" s="199">
        <v>75</v>
      </c>
      <c r="B139" s="20"/>
      <c r="C139" s="16" t="s">
        <v>2171</v>
      </c>
      <c r="D139" s="16" t="s">
        <v>1520</v>
      </c>
      <c r="E139" s="18" t="s">
        <v>2172</v>
      </c>
      <c r="F139" s="18" t="s">
        <v>2173</v>
      </c>
      <c r="G139" s="16" t="s">
        <v>2174</v>
      </c>
      <c r="H139" s="135">
        <v>4800</v>
      </c>
      <c r="I139" s="19" t="s">
        <v>3266</v>
      </c>
      <c r="J139" s="19"/>
      <c r="K139" s="19"/>
      <c r="L139" s="49" t="s">
        <v>3262</v>
      </c>
      <c r="M139" s="16" t="s">
        <v>2175</v>
      </c>
      <c r="N139" s="49"/>
    </row>
    <row r="140" spans="1:14" s="83" customFormat="1" ht="42.75" customHeight="1">
      <c r="A140" s="548">
        <v>76</v>
      </c>
      <c r="B140" s="20"/>
      <c r="C140" s="49" t="s">
        <v>2176</v>
      </c>
      <c r="D140" s="49" t="s">
        <v>1520</v>
      </c>
      <c r="E140" s="546" t="s">
        <v>2162</v>
      </c>
      <c r="F140" s="546" t="s">
        <v>2177</v>
      </c>
      <c r="G140" s="49" t="s">
        <v>2178</v>
      </c>
      <c r="H140" s="135">
        <v>326</v>
      </c>
      <c r="I140" s="19" t="s">
        <v>3266</v>
      </c>
      <c r="J140" s="19"/>
      <c r="K140" s="19"/>
      <c r="L140" s="49" t="s">
        <v>3262</v>
      </c>
      <c r="M140" s="49" t="s">
        <v>2179</v>
      </c>
      <c r="N140" s="49"/>
    </row>
    <row r="141" spans="1:14" s="83" customFormat="1" ht="42.75" customHeight="1">
      <c r="A141" s="544"/>
      <c r="B141" s="20"/>
      <c r="C141" s="49" t="s">
        <v>2180</v>
      </c>
      <c r="D141" s="49" t="s">
        <v>1520</v>
      </c>
      <c r="E141" s="549"/>
      <c r="F141" s="549"/>
      <c r="G141" s="49" t="s">
        <v>2178</v>
      </c>
      <c r="H141" s="135">
        <v>326</v>
      </c>
      <c r="I141" s="19" t="s">
        <v>1126</v>
      </c>
      <c r="J141" s="19"/>
      <c r="K141" s="19"/>
      <c r="L141" s="49" t="s">
        <v>3262</v>
      </c>
      <c r="M141" s="49" t="s">
        <v>2179</v>
      </c>
      <c r="N141" s="49"/>
    </row>
    <row r="142" spans="1:14" s="83" customFormat="1" ht="42.75" customHeight="1">
      <c r="A142" s="544"/>
      <c r="B142" s="20"/>
      <c r="C142" s="49" t="s">
        <v>2181</v>
      </c>
      <c r="D142" s="49" t="s">
        <v>1520</v>
      </c>
      <c r="E142" s="547"/>
      <c r="F142" s="547"/>
      <c r="G142" s="49" t="s">
        <v>2178</v>
      </c>
      <c r="H142" s="135">
        <v>326</v>
      </c>
      <c r="I142" s="19" t="s">
        <v>1126</v>
      </c>
      <c r="J142" s="19"/>
      <c r="K142" s="19"/>
      <c r="L142" s="49" t="s">
        <v>3262</v>
      </c>
      <c r="M142" s="49" t="s">
        <v>2179</v>
      </c>
      <c r="N142" s="49"/>
    </row>
    <row r="143" spans="1:14" s="83" customFormat="1" ht="42.75" customHeight="1">
      <c r="A143" s="544">
        <v>77</v>
      </c>
      <c r="B143" s="19"/>
      <c r="C143" s="49" t="s">
        <v>2182</v>
      </c>
      <c r="D143" s="49" t="s">
        <v>1520</v>
      </c>
      <c r="E143" s="546" t="s">
        <v>2183</v>
      </c>
      <c r="F143" s="546" t="s">
        <v>2184</v>
      </c>
      <c r="G143" s="49" t="s">
        <v>2641</v>
      </c>
      <c r="H143" s="135">
        <v>4002</v>
      </c>
      <c r="I143" s="19" t="s">
        <v>3266</v>
      </c>
      <c r="J143" s="19"/>
      <c r="K143" s="19"/>
      <c r="L143" s="79">
        <v>42013</v>
      </c>
      <c r="M143" s="49" t="s">
        <v>2185</v>
      </c>
      <c r="N143" s="49"/>
    </row>
    <row r="144" spans="1:14" s="83" customFormat="1" ht="42.75" customHeight="1">
      <c r="A144" s="545"/>
      <c r="B144" s="19"/>
      <c r="C144" s="49" t="s">
        <v>2186</v>
      </c>
      <c r="D144" s="49" t="s">
        <v>1520</v>
      </c>
      <c r="E144" s="547"/>
      <c r="F144" s="547"/>
      <c r="G144" s="49" t="s">
        <v>2642</v>
      </c>
      <c r="H144" s="135">
        <v>5745</v>
      </c>
      <c r="I144" s="19" t="s">
        <v>1126</v>
      </c>
      <c r="J144" s="19"/>
      <c r="K144" s="19"/>
      <c r="L144" s="79">
        <v>42013</v>
      </c>
      <c r="M144" s="49" t="s">
        <v>2185</v>
      </c>
      <c r="N144" s="49"/>
    </row>
    <row r="145" spans="1:14" s="83" customFormat="1" ht="42.75" customHeight="1">
      <c r="A145" s="19">
        <v>78</v>
      </c>
      <c r="B145" s="19"/>
      <c r="C145" s="49" t="s">
        <v>2187</v>
      </c>
      <c r="D145" s="49" t="s">
        <v>2231</v>
      </c>
      <c r="E145" s="49" t="s">
        <v>2228</v>
      </c>
      <c r="F145" s="49" t="s">
        <v>2229</v>
      </c>
      <c r="G145" s="49" t="s">
        <v>1537</v>
      </c>
      <c r="H145" s="135">
        <v>3200</v>
      </c>
      <c r="I145" s="19" t="s">
        <v>3266</v>
      </c>
      <c r="J145" s="19"/>
      <c r="K145" s="19"/>
      <c r="L145" s="79">
        <v>42134</v>
      </c>
      <c r="M145" s="49" t="s">
        <v>2230</v>
      </c>
      <c r="N145" s="50"/>
    </row>
    <row r="146" spans="1:14" s="83" customFormat="1" ht="42.75" customHeight="1">
      <c r="A146" s="19">
        <v>79</v>
      </c>
      <c r="B146" s="19"/>
      <c r="C146" s="49" t="s">
        <v>2232</v>
      </c>
      <c r="D146" s="49" t="s">
        <v>2231</v>
      </c>
      <c r="E146" s="49" t="s">
        <v>2233</v>
      </c>
      <c r="F146" s="49" t="s">
        <v>2234</v>
      </c>
      <c r="G146" s="49" t="s">
        <v>2643</v>
      </c>
      <c r="H146" s="135">
        <f>2500+5270</f>
        <v>7770</v>
      </c>
      <c r="I146" s="19" t="s">
        <v>3266</v>
      </c>
      <c r="J146" s="19"/>
      <c r="K146" s="19"/>
      <c r="L146" s="79">
        <v>42134</v>
      </c>
      <c r="M146" s="49" t="s">
        <v>2235</v>
      </c>
      <c r="N146" s="50"/>
    </row>
    <row r="147" spans="1:14" s="83" customFormat="1" ht="42.75" customHeight="1">
      <c r="A147" s="19">
        <v>80</v>
      </c>
      <c r="B147" s="19"/>
      <c r="C147" s="49" t="s">
        <v>2236</v>
      </c>
      <c r="D147" s="49" t="s">
        <v>2231</v>
      </c>
      <c r="E147" s="49" t="s">
        <v>2237</v>
      </c>
      <c r="F147" s="49" t="s">
        <v>2238</v>
      </c>
      <c r="G147" s="49" t="s">
        <v>1743</v>
      </c>
      <c r="H147" s="135">
        <v>200</v>
      </c>
      <c r="I147" s="19" t="s">
        <v>3266</v>
      </c>
      <c r="J147" s="19"/>
      <c r="K147" s="19"/>
      <c r="L147" s="49" t="s">
        <v>2239</v>
      </c>
      <c r="M147" s="49" t="s">
        <v>2240</v>
      </c>
      <c r="N147" s="50"/>
    </row>
    <row r="148" spans="1:14" s="83" customFormat="1" ht="42.75" customHeight="1">
      <c r="A148" s="19">
        <v>81</v>
      </c>
      <c r="B148" s="19"/>
      <c r="C148" s="49" t="s">
        <v>2236</v>
      </c>
      <c r="D148" s="49" t="s">
        <v>2231</v>
      </c>
      <c r="E148" s="49" t="s">
        <v>2241</v>
      </c>
      <c r="F148" s="49" t="s">
        <v>2242</v>
      </c>
      <c r="G148" s="49" t="s">
        <v>1743</v>
      </c>
      <c r="H148" s="135">
        <v>200</v>
      </c>
      <c r="I148" s="19" t="s">
        <v>3266</v>
      </c>
      <c r="J148" s="19"/>
      <c r="K148" s="19"/>
      <c r="L148" s="49" t="s">
        <v>2239</v>
      </c>
      <c r="M148" s="49" t="s">
        <v>2243</v>
      </c>
      <c r="N148" s="50"/>
    </row>
    <row r="149" spans="1:14" s="83" customFormat="1" ht="42.75" customHeight="1">
      <c r="A149" s="19">
        <v>82</v>
      </c>
      <c r="B149" s="19"/>
      <c r="C149" s="190" t="s">
        <v>3054</v>
      </c>
      <c r="D149" s="190" t="s">
        <v>2231</v>
      </c>
      <c r="E149" s="190" t="s">
        <v>3055</v>
      </c>
      <c r="F149" s="190" t="s">
        <v>3056</v>
      </c>
      <c r="G149" s="190" t="s">
        <v>3057</v>
      </c>
      <c r="H149" s="191">
        <v>8276</v>
      </c>
      <c r="I149" s="143" t="s">
        <v>3266</v>
      </c>
      <c r="J149" s="143"/>
      <c r="K149" s="143"/>
      <c r="L149" s="144">
        <v>42134</v>
      </c>
      <c r="M149" s="190" t="s">
        <v>3058</v>
      </c>
      <c r="N149" s="50"/>
    </row>
    <row r="150" spans="1:14" s="83" customFormat="1" ht="42.75" customHeight="1">
      <c r="A150" s="19">
        <v>83</v>
      </c>
      <c r="B150" s="19"/>
      <c r="C150" s="49" t="s">
        <v>2244</v>
      </c>
      <c r="D150" s="49" t="s">
        <v>2245</v>
      </c>
      <c r="E150" s="49" t="s">
        <v>2246</v>
      </c>
      <c r="F150" s="49" t="s">
        <v>2247</v>
      </c>
      <c r="G150" s="49" t="s">
        <v>3034</v>
      </c>
      <c r="H150" s="135">
        <v>117030</v>
      </c>
      <c r="I150" s="19" t="s">
        <v>3266</v>
      </c>
      <c r="J150" s="19"/>
      <c r="K150" s="19"/>
      <c r="L150" s="79">
        <v>42103</v>
      </c>
      <c r="M150" s="49" t="s">
        <v>2340</v>
      </c>
      <c r="N150" s="50"/>
    </row>
    <row r="151" spans="1:14" s="83" customFormat="1" ht="42.75" customHeight="1">
      <c r="A151" s="19">
        <v>84</v>
      </c>
      <c r="B151" s="19"/>
      <c r="C151" s="49" t="s">
        <v>2341</v>
      </c>
      <c r="D151" s="49" t="s">
        <v>2342</v>
      </c>
      <c r="E151" s="49" t="s">
        <v>2343</v>
      </c>
      <c r="F151" s="49" t="s">
        <v>2344</v>
      </c>
      <c r="G151" s="49" t="s">
        <v>1821</v>
      </c>
      <c r="H151" s="135">
        <v>4700</v>
      </c>
      <c r="I151" s="19" t="s">
        <v>3266</v>
      </c>
      <c r="J151" s="19"/>
      <c r="K151" s="19"/>
      <c r="L151" s="49" t="s">
        <v>2213</v>
      </c>
      <c r="M151" s="49" t="s">
        <v>2345</v>
      </c>
      <c r="N151" s="50"/>
    </row>
    <row r="152" spans="1:14" s="83" customFormat="1" ht="42.75" customHeight="1">
      <c r="A152" s="19">
        <v>85</v>
      </c>
      <c r="B152" s="19"/>
      <c r="C152" s="49" t="s">
        <v>2346</v>
      </c>
      <c r="D152" s="49" t="s">
        <v>2342</v>
      </c>
      <c r="E152" s="49" t="s">
        <v>2347</v>
      </c>
      <c r="F152" s="49" t="s">
        <v>2348</v>
      </c>
      <c r="G152" s="49" t="s">
        <v>2349</v>
      </c>
      <c r="H152" s="135">
        <v>4250</v>
      </c>
      <c r="I152" s="19" t="s">
        <v>3266</v>
      </c>
      <c r="J152" s="19"/>
      <c r="K152" s="19"/>
      <c r="L152" s="79">
        <v>42014</v>
      </c>
      <c r="M152" s="49" t="s">
        <v>2350</v>
      </c>
      <c r="N152" s="50"/>
    </row>
    <row r="153" spans="1:14" s="83" customFormat="1" ht="42.75" customHeight="1">
      <c r="A153" s="19">
        <v>86</v>
      </c>
      <c r="B153" s="19"/>
      <c r="C153" s="75" t="s">
        <v>524</v>
      </c>
      <c r="D153" s="75" t="s">
        <v>2351</v>
      </c>
      <c r="E153" s="75" t="s">
        <v>2352</v>
      </c>
      <c r="F153" s="75" t="s">
        <v>2353</v>
      </c>
      <c r="G153" s="75" t="s">
        <v>2354</v>
      </c>
      <c r="H153" s="135">
        <f>5000+115109</f>
        <v>120109</v>
      </c>
      <c r="I153" s="19"/>
      <c r="J153" s="20"/>
      <c r="K153" s="80" t="s">
        <v>3266</v>
      </c>
      <c r="L153" s="75" t="s">
        <v>2355</v>
      </c>
      <c r="M153" s="75" t="s">
        <v>693</v>
      </c>
      <c r="N153" s="50"/>
    </row>
    <row r="154" spans="1:14" s="83" customFormat="1" ht="42.75" customHeight="1">
      <c r="A154" s="542">
        <v>87</v>
      </c>
      <c r="B154" s="19"/>
      <c r="C154" s="75" t="s">
        <v>525</v>
      </c>
      <c r="D154" s="75" t="s">
        <v>2356</v>
      </c>
      <c r="E154" s="540" t="s">
        <v>2357</v>
      </c>
      <c r="F154" s="540" t="s">
        <v>2358</v>
      </c>
      <c r="G154" s="75" t="s">
        <v>823</v>
      </c>
      <c r="H154" s="135">
        <v>5000</v>
      </c>
      <c r="I154" s="19" t="s">
        <v>3266</v>
      </c>
      <c r="J154" s="20"/>
      <c r="K154" s="80"/>
      <c r="L154" s="75" t="s">
        <v>2355</v>
      </c>
      <c r="M154" s="75" t="s">
        <v>2359</v>
      </c>
      <c r="N154" s="50"/>
    </row>
    <row r="155" spans="1:14" s="83" customFormat="1" ht="42.75" customHeight="1">
      <c r="A155" s="543"/>
      <c r="B155" s="19"/>
      <c r="C155" s="75" t="s">
        <v>526</v>
      </c>
      <c r="D155" s="75" t="s">
        <v>2356</v>
      </c>
      <c r="E155" s="541"/>
      <c r="F155" s="541"/>
      <c r="G155" s="75" t="s">
        <v>2360</v>
      </c>
      <c r="H155" s="135">
        <v>5050</v>
      </c>
      <c r="I155" s="19" t="s">
        <v>3266</v>
      </c>
      <c r="J155" s="20"/>
      <c r="K155" s="80"/>
      <c r="L155" s="81" t="s">
        <v>2355</v>
      </c>
      <c r="M155" s="75" t="s">
        <v>2359</v>
      </c>
      <c r="N155" s="50"/>
    </row>
    <row r="156" spans="1:14" s="83" customFormat="1" ht="42.75" customHeight="1">
      <c r="A156" s="19">
        <v>88</v>
      </c>
      <c r="B156" s="20"/>
      <c r="C156" s="75" t="s">
        <v>527</v>
      </c>
      <c r="D156" s="75" t="s">
        <v>2361</v>
      </c>
      <c r="E156" s="75" t="s">
        <v>2681</v>
      </c>
      <c r="F156" s="75" t="s">
        <v>2362</v>
      </c>
      <c r="G156" s="75" t="s">
        <v>2363</v>
      </c>
      <c r="H156" s="135">
        <v>3200</v>
      </c>
      <c r="I156" s="19"/>
      <c r="J156" s="20"/>
      <c r="K156" s="80" t="s">
        <v>3266</v>
      </c>
      <c r="L156" s="75" t="s">
        <v>2364</v>
      </c>
      <c r="M156" s="75" t="s">
        <v>353</v>
      </c>
      <c r="N156" s="50"/>
    </row>
    <row r="157" spans="1:14" s="83" customFormat="1" ht="42.75" customHeight="1">
      <c r="A157" s="19">
        <v>89</v>
      </c>
      <c r="B157" s="20"/>
      <c r="C157" s="75" t="s">
        <v>528</v>
      </c>
      <c r="D157" s="75" t="s">
        <v>354</v>
      </c>
      <c r="E157" s="75" t="s">
        <v>355</v>
      </c>
      <c r="F157" s="75" t="s">
        <v>356</v>
      </c>
      <c r="G157" s="75" t="s">
        <v>357</v>
      </c>
      <c r="H157" s="135">
        <v>4910</v>
      </c>
      <c r="I157" s="20" t="s">
        <v>3266</v>
      </c>
      <c r="J157" s="20"/>
      <c r="K157" s="80"/>
      <c r="L157" s="75" t="s">
        <v>2355</v>
      </c>
      <c r="M157" s="75" t="s">
        <v>358</v>
      </c>
      <c r="N157" s="20"/>
    </row>
    <row r="158" spans="1:14" s="83" customFormat="1" ht="42.75" customHeight="1">
      <c r="A158" s="19">
        <v>90</v>
      </c>
      <c r="B158" s="20"/>
      <c r="C158" s="75" t="s">
        <v>529</v>
      </c>
      <c r="D158" s="75" t="s">
        <v>354</v>
      </c>
      <c r="E158" s="75" t="s">
        <v>359</v>
      </c>
      <c r="F158" s="75" t="s">
        <v>1698</v>
      </c>
      <c r="G158" s="75" t="s">
        <v>1699</v>
      </c>
      <c r="H158" s="135">
        <v>5200</v>
      </c>
      <c r="I158" s="20" t="s">
        <v>3266</v>
      </c>
      <c r="J158" s="20"/>
      <c r="K158" s="80"/>
      <c r="L158" s="75" t="s">
        <v>2364</v>
      </c>
      <c r="M158" s="75" t="s">
        <v>1700</v>
      </c>
      <c r="N158" s="188"/>
    </row>
    <row r="159" spans="1:14" s="83" customFormat="1" ht="42.75" customHeight="1">
      <c r="A159" s="19">
        <v>91</v>
      </c>
      <c r="B159" s="20"/>
      <c r="C159" s="75" t="s">
        <v>530</v>
      </c>
      <c r="D159" s="75" t="s">
        <v>1701</v>
      </c>
      <c r="E159" s="308" t="s">
        <v>3955</v>
      </c>
      <c r="F159" s="309" t="s">
        <v>3956</v>
      </c>
      <c r="G159" s="75" t="s">
        <v>1703</v>
      </c>
      <c r="H159" s="135">
        <v>3000</v>
      </c>
      <c r="I159" s="20" t="s">
        <v>3266</v>
      </c>
      <c r="J159" s="20"/>
      <c r="K159" s="80"/>
      <c r="L159" s="79">
        <v>42250</v>
      </c>
      <c r="M159" s="75" t="s">
        <v>1702</v>
      </c>
      <c r="N159" s="187"/>
    </row>
    <row r="160" spans="1:14" s="83" customFormat="1" ht="42.75" customHeight="1">
      <c r="A160" s="19">
        <v>92</v>
      </c>
      <c r="B160" s="20"/>
      <c r="C160" s="75" t="s">
        <v>531</v>
      </c>
      <c r="D160" s="75" t="s">
        <v>1701</v>
      </c>
      <c r="E160" s="75" t="s">
        <v>2682</v>
      </c>
      <c r="F160" s="75" t="s">
        <v>1704</v>
      </c>
      <c r="G160" s="75" t="s">
        <v>824</v>
      </c>
      <c r="H160" s="135">
        <v>4070</v>
      </c>
      <c r="I160" s="20" t="s">
        <v>3266</v>
      </c>
      <c r="J160" s="20"/>
      <c r="K160" s="80"/>
      <c r="L160" s="75" t="s">
        <v>2364</v>
      </c>
      <c r="M160" s="75" t="s">
        <v>1705</v>
      </c>
      <c r="N160" s="187"/>
    </row>
    <row r="161" spans="1:14" s="83" customFormat="1" ht="42.75" customHeight="1">
      <c r="A161" s="19">
        <v>93</v>
      </c>
      <c r="B161" s="20"/>
      <c r="C161" s="75" t="s">
        <v>532</v>
      </c>
      <c r="D161" s="75" t="s">
        <v>1706</v>
      </c>
      <c r="E161" s="75" t="s">
        <v>1707</v>
      </c>
      <c r="F161" s="75" t="s">
        <v>1708</v>
      </c>
      <c r="G161" s="75" t="s">
        <v>1709</v>
      </c>
      <c r="H161" s="135">
        <v>2990</v>
      </c>
      <c r="I161" s="19" t="s">
        <v>3266</v>
      </c>
      <c r="J161" s="19"/>
      <c r="K161" s="80"/>
      <c r="L161" s="75" t="s">
        <v>2355</v>
      </c>
      <c r="M161" s="75" t="s">
        <v>1710</v>
      </c>
      <c r="N161" s="50"/>
    </row>
    <row r="162" spans="1:14" s="83" customFormat="1" ht="42.75" customHeight="1">
      <c r="A162" s="19">
        <v>94</v>
      </c>
      <c r="B162" s="20"/>
      <c r="C162" s="75" t="s">
        <v>533</v>
      </c>
      <c r="D162" s="75" t="s">
        <v>979</v>
      </c>
      <c r="E162" s="75" t="s">
        <v>1711</v>
      </c>
      <c r="F162" s="75" t="s">
        <v>1712</v>
      </c>
      <c r="G162" s="75" t="s">
        <v>2819</v>
      </c>
      <c r="H162" s="135">
        <v>14406</v>
      </c>
      <c r="I162" s="19" t="s">
        <v>3266</v>
      </c>
      <c r="J162" s="19"/>
      <c r="K162" s="80"/>
      <c r="L162" s="75" t="s">
        <v>1713</v>
      </c>
      <c r="M162" s="75" t="s">
        <v>1714</v>
      </c>
      <c r="N162" s="50"/>
    </row>
    <row r="163" spans="1:14" s="83" customFormat="1" ht="42.75" customHeight="1">
      <c r="A163" s="542">
        <v>95</v>
      </c>
      <c r="B163" s="20"/>
      <c r="C163" s="75" t="s">
        <v>534</v>
      </c>
      <c r="D163" s="75" t="s">
        <v>980</v>
      </c>
      <c r="E163" s="540" t="s">
        <v>1715</v>
      </c>
      <c r="F163" s="540" t="s">
        <v>1716</v>
      </c>
      <c r="G163" s="75" t="s">
        <v>825</v>
      </c>
      <c r="H163" s="135">
        <v>7601</v>
      </c>
      <c r="I163" s="20"/>
      <c r="J163" s="20"/>
      <c r="K163" s="80" t="s">
        <v>3266</v>
      </c>
      <c r="L163" s="540" t="s">
        <v>1713</v>
      </c>
      <c r="M163" s="75" t="s">
        <v>1717</v>
      </c>
      <c r="N163" s="49"/>
    </row>
    <row r="164" spans="1:14" s="83" customFormat="1" ht="42.75" customHeight="1">
      <c r="A164" s="543"/>
      <c r="B164" s="20"/>
      <c r="C164" s="75" t="s">
        <v>535</v>
      </c>
      <c r="D164" s="75" t="s">
        <v>982</v>
      </c>
      <c r="E164" s="541"/>
      <c r="F164" s="541"/>
      <c r="G164" s="75" t="s">
        <v>1718</v>
      </c>
      <c r="H164" s="135">
        <v>20050</v>
      </c>
      <c r="I164" s="20" t="s">
        <v>3266</v>
      </c>
      <c r="J164" s="20"/>
      <c r="K164" s="80"/>
      <c r="L164" s="541"/>
      <c r="M164" s="75" t="s">
        <v>1717</v>
      </c>
      <c r="N164" s="50"/>
    </row>
    <row r="165" spans="1:14" s="83" customFormat="1" ht="42.75" customHeight="1">
      <c r="A165" s="199">
        <v>96</v>
      </c>
      <c r="B165" s="20"/>
      <c r="C165" s="76" t="s">
        <v>536</v>
      </c>
      <c r="D165" s="76" t="s">
        <v>981</v>
      </c>
      <c r="E165" s="76" t="s">
        <v>2062</v>
      </c>
      <c r="F165" s="76" t="s">
        <v>2063</v>
      </c>
      <c r="G165" s="76" t="s">
        <v>628</v>
      </c>
      <c r="H165" s="136">
        <v>8249</v>
      </c>
      <c r="I165" s="53" t="s">
        <v>3266</v>
      </c>
      <c r="J165" s="53"/>
      <c r="K165" s="192"/>
      <c r="L165" s="76" t="s">
        <v>1713</v>
      </c>
      <c r="M165" s="76" t="s">
        <v>2064</v>
      </c>
      <c r="N165" s="50"/>
    </row>
    <row r="166" spans="1:14" s="83" customFormat="1" ht="42.75" customHeight="1">
      <c r="A166" s="200">
        <v>97</v>
      </c>
      <c r="B166" s="20"/>
      <c r="C166" s="75" t="s">
        <v>2066</v>
      </c>
      <c r="D166" s="75" t="s">
        <v>2067</v>
      </c>
      <c r="E166" s="75" t="s">
        <v>2068</v>
      </c>
      <c r="F166" s="75" t="s">
        <v>2069</v>
      </c>
      <c r="G166" s="75" t="s">
        <v>2820</v>
      </c>
      <c r="H166" s="135">
        <v>72000</v>
      </c>
      <c r="I166" s="19" t="s">
        <v>3266</v>
      </c>
      <c r="J166" s="19"/>
      <c r="K166" s="80"/>
      <c r="L166" s="75" t="s">
        <v>2070</v>
      </c>
      <c r="M166" s="75" t="s">
        <v>2071</v>
      </c>
      <c r="N166" s="50"/>
    </row>
    <row r="167" spans="1:14" s="83" customFormat="1" ht="42.75" customHeight="1">
      <c r="A167" s="199">
        <v>98</v>
      </c>
      <c r="B167" s="20"/>
      <c r="C167" s="75" t="s">
        <v>537</v>
      </c>
      <c r="D167" s="75" t="s">
        <v>2067</v>
      </c>
      <c r="E167" s="75" t="s">
        <v>2040</v>
      </c>
      <c r="F167" s="75" t="s">
        <v>2041</v>
      </c>
      <c r="G167" s="75" t="s">
        <v>826</v>
      </c>
      <c r="H167" s="135">
        <v>9490</v>
      </c>
      <c r="I167" s="19" t="s">
        <v>3266</v>
      </c>
      <c r="J167" s="19"/>
      <c r="K167" s="80"/>
      <c r="L167" s="75" t="s">
        <v>2070</v>
      </c>
      <c r="M167" s="75" t="s">
        <v>2042</v>
      </c>
      <c r="N167" s="50"/>
    </row>
    <row r="168" spans="1:14" s="83" customFormat="1" ht="42.75" customHeight="1">
      <c r="A168" s="200">
        <v>99</v>
      </c>
      <c r="B168" s="20"/>
      <c r="C168" s="75" t="s">
        <v>538</v>
      </c>
      <c r="D168" s="75" t="s">
        <v>2067</v>
      </c>
      <c r="E168" s="75" t="s">
        <v>2043</v>
      </c>
      <c r="F168" s="75" t="s">
        <v>2044</v>
      </c>
      <c r="G168" s="75" t="s">
        <v>2045</v>
      </c>
      <c r="H168" s="135">
        <v>2457</v>
      </c>
      <c r="I168" s="19" t="s">
        <v>3266</v>
      </c>
      <c r="J168" s="19"/>
      <c r="K168" s="80"/>
      <c r="L168" s="75" t="s">
        <v>2070</v>
      </c>
      <c r="M168" s="75" t="s">
        <v>2046</v>
      </c>
      <c r="N168" s="50"/>
    </row>
    <row r="169" spans="1:14" s="83" customFormat="1" ht="42.75" customHeight="1">
      <c r="A169" s="542">
        <v>100</v>
      </c>
      <c r="B169" s="20"/>
      <c r="C169" s="75" t="s">
        <v>539</v>
      </c>
      <c r="D169" s="75" t="s">
        <v>2047</v>
      </c>
      <c r="E169" s="540" t="s">
        <v>2048</v>
      </c>
      <c r="F169" s="540" t="s">
        <v>2049</v>
      </c>
      <c r="G169" s="75" t="s">
        <v>2050</v>
      </c>
      <c r="H169" s="135">
        <v>50400</v>
      </c>
      <c r="I169" s="19" t="s">
        <v>3266</v>
      </c>
      <c r="J169" s="19"/>
      <c r="K169" s="80"/>
      <c r="L169" s="540" t="s">
        <v>2051</v>
      </c>
      <c r="M169" s="75" t="s">
        <v>2052</v>
      </c>
      <c r="N169" s="50"/>
    </row>
    <row r="170" spans="1:14" s="83" customFormat="1" ht="42.75" customHeight="1">
      <c r="A170" s="543"/>
      <c r="B170" s="20"/>
      <c r="C170" s="75" t="s">
        <v>540</v>
      </c>
      <c r="D170" s="75" t="s">
        <v>2047</v>
      </c>
      <c r="E170" s="541"/>
      <c r="F170" s="541"/>
      <c r="G170" s="75" t="s">
        <v>2053</v>
      </c>
      <c r="H170" s="135">
        <v>50380</v>
      </c>
      <c r="I170" s="19"/>
      <c r="J170" s="19"/>
      <c r="K170" s="80"/>
      <c r="L170" s="541"/>
      <c r="M170" s="75" t="s">
        <v>2052</v>
      </c>
      <c r="N170" s="50"/>
    </row>
    <row r="171" spans="1:14" s="83" customFormat="1" ht="42.75" customHeight="1">
      <c r="A171" s="199">
        <v>101</v>
      </c>
      <c r="B171" s="20"/>
      <c r="C171" s="75" t="s">
        <v>541</v>
      </c>
      <c r="D171" s="75" t="s">
        <v>2047</v>
      </c>
      <c r="E171" s="75" t="s">
        <v>2054</v>
      </c>
      <c r="F171" s="75" t="s">
        <v>2055</v>
      </c>
      <c r="G171" s="75" t="s">
        <v>2056</v>
      </c>
      <c r="H171" s="135">
        <v>9500</v>
      </c>
      <c r="I171" s="19" t="s">
        <v>3266</v>
      </c>
      <c r="J171" s="19"/>
      <c r="K171" s="80"/>
      <c r="L171" s="75" t="s">
        <v>2057</v>
      </c>
      <c r="M171" s="75" t="s">
        <v>2058</v>
      </c>
      <c r="N171" s="50"/>
    </row>
    <row r="172" spans="1:14" s="83" customFormat="1" ht="42.75" customHeight="1">
      <c r="A172" s="200">
        <v>102</v>
      </c>
      <c r="B172" s="20"/>
      <c r="C172" s="75" t="s">
        <v>542</v>
      </c>
      <c r="D172" s="75" t="s">
        <v>2047</v>
      </c>
      <c r="E172" s="75" t="s">
        <v>2059</v>
      </c>
      <c r="F172" s="75" t="s">
        <v>2060</v>
      </c>
      <c r="G172" s="75" t="s">
        <v>2821</v>
      </c>
      <c r="H172" s="135">
        <v>9220</v>
      </c>
      <c r="I172" s="19" t="s">
        <v>3266</v>
      </c>
      <c r="J172" s="19"/>
      <c r="K172" s="80"/>
      <c r="L172" s="75" t="s">
        <v>2051</v>
      </c>
      <c r="M172" s="75" t="s">
        <v>2061</v>
      </c>
      <c r="N172" s="50"/>
    </row>
    <row r="173" spans="1:14" s="83" customFormat="1" ht="42.75" customHeight="1">
      <c r="A173" s="199">
        <v>103</v>
      </c>
      <c r="B173" s="20"/>
      <c r="C173" s="75" t="s">
        <v>543</v>
      </c>
      <c r="D173" s="75" t="s">
        <v>2047</v>
      </c>
      <c r="E173" s="75" t="s">
        <v>2604</v>
      </c>
      <c r="F173" s="75" t="s">
        <v>2605</v>
      </c>
      <c r="G173" s="75" t="s">
        <v>2662</v>
      </c>
      <c r="H173" s="135">
        <v>9488</v>
      </c>
      <c r="I173" s="19" t="s">
        <v>3266</v>
      </c>
      <c r="J173" s="19"/>
      <c r="K173" s="80"/>
      <c r="L173" s="75" t="s">
        <v>2057</v>
      </c>
      <c r="M173" s="75" t="s">
        <v>2606</v>
      </c>
      <c r="N173" s="50"/>
    </row>
    <row r="174" spans="1:14" s="83" customFormat="1" ht="42.75" customHeight="1">
      <c r="A174" s="539">
        <v>104</v>
      </c>
      <c r="B174" s="20"/>
      <c r="C174" s="75" t="s">
        <v>2689</v>
      </c>
      <c r="D174" s="75" t="s">
        <v>2047</v>
      </c>
      <c r="E174" s="540" t="s">
        <v>1538</v>
      </c>
      <c r="F174" s="75" t="s">
        <v>1539</v>
      </c>
      <c r="G174" s="75" t="s">
        <v>1540</v>
      </c>
      <c r="H174" s="135">
        <v>5195</v>
      </c>
      <c r="I174" s="19" t="s">
        <v>3266</v>
      </c>
      <c r="J174" s="19"/>
      <c r="K174" s="80"/>
      <c r="L174" s="75" t="s">
        <v>2051</v>
      </c>
      <c r="M174" s="75" t="s">
        <v>1541</v>
      </c>
      <c r="N174" s="50"/>
    </row>
    <row r="175" spans="1:14" s="83" customFormat="1" ht="42.75" customHeight="1">
      <c r="A175" s="539"/>
      <c r="B175" s="20"/>
      <c r="C175" s="75" t="s">
        <v>2690</v>
      </c>
      <c r="D175" s="75" t="s">
        <v>2047</v>
      </c>
      <c r="E175" s="541"/>
      <c r="F175" s="75"/>
      <c r="G175" s="75" t="s">
        <v>1542</v>
      </c>
      <c r="H175" s="135">
        <v>5200</v>
      </c>
      <c r="I175" s="19" t="s">
        <v>3266</v>
      </c>
      <c r="J175" s="19"/>
      <c r="K175" s="80"/>
      <c r="L175" s="75" t="s">
        <v>2051</v>
      </c>
      <c r="M175" s="75" t="s">
        <v>1541</v>
      </c>
      <c r="N175" s="50"/>
    </row>
    <row r="176" spans="1:14" s="83" customFormat="1" ht="42.75" customHeight="1">
      <c r="A176" s="19">
        <v>105</v>
      </c>
      <c r="B176" s="20"/>
      <c r="C176" s="75" t="s">
        <v>2691</v>
      </c>
      <c r="D176" s="75" t="s">
        <v>2047</v>
      </c>
      <c r="E176" s="75" t="s">
        <v>1543</v>
      </c>
      <c r="F176" s="75" t="s">
        <v>1544</v>
      </c>
      <c r="G176" s="75" t="s">
        <v>2663</v>
      </c>
      <c r="H176" s="135">
        <v>9682</v>
      </c>
      <c r="I176" s="19" t="s">
        <v>3266</v>
      </c>
      <c r="J176" s="19"/>
      <c r="K176" s="80"/>
      <c r="L176" s="75" t="s">
        <v>2057</v>
      </c>
      <c r="M176" s="75" t="s">
        <v>1545</v>
      </c>
      <c r="N176" s="50"/>
    </row>
    <row r="177" spans="1:14" s="83" customFormat="1" ht="42.75" customHeight="1">
      <c r="A177" s="19">
        <v>106</v>
      </c>
      <c r="B177" s="20"/>
      <c r="C177" s="75" t="s">
        <v>2691</v>
      </c>
      <c r="D177" s="75" t="s">
        <v>2047</v>
      </c>
      <c r="E177" s="75" t="s">
        <v>1546</v>
      </c>
      <c r="F177" s="75" t="s">
        <v>1547</v>
      </c>
      <c r="G177" s="75" t="s">
        <v>1548</v>
      </c>
      <c r="H177" s="135">
        <v>20100</v>
      </c>
      <c r="I177" s="19" t="s">
        <v>3266</v>
      </c>
      <c r="J177" s="19"/>
      <c r="K177" s="80"/>
      <c r="L177" s="75" t="s">
        <v>2057</v>
      </c>
      <c r="M177" s="75" t="s">
        <v>1549</v>
      </c>
      <c r="N177" s="50"/>
    </row>
    <row r="178" spans="1:14" s="83" customFormat="1" ht="42.75" customHeight="1">
      <c r="A178" s="19">
        <v>107</v>
      </c>
      <c r="B178" s="20"/>
      <c r="C178" s="75" t="s">
        <v>2692</v>
      </c>
      <c r="D178" s="75" t="s">
        <v>2047</v>
      </c>
      <c r="E178" s="75" t="s">
        <v>1550</v>
      </c>
      <c r="F178" s="75" t="s">
        <v>1551</v>
      </c>
      <c r="G178" s="75" t="s">
        <v>2664</v>
      </c>
      <c r="H178" s="135">
        <v>14980</v>
      </c>
      <c r="I178" s="19" t="s">
        <v>3266</v>
      </c>
      <c r="J178" s="19"/>
      <c r="K178" s="80"/>
      <c r="L178" s="75" t="s">
        <v>2057</v>
      </c>
      <c r="M178" s="75" t="s">
        <v>1552</v>
      </c>
      <c r="N178" s="50"/>
    </row>
    <row r="179" spans="1:14" s="83" customFormat="1" ht="42.75" customHeight="1">
      <c r="A179" s="19">
        <v>108</v>
      </c>
      <c r="B179" s="20"/>
      <c r="C179" s="75" t="s">
        <v>2693</v>
      </c>
      <c r="D179" s="75" t="s">
        <v>2047</v>
      </c>
      <c r="E179" s="75" t="s">
        <v>1553</v>
      </c>
      <c r="F179" s="75" t="s">
        <v>1554</v>
      </c>
      <c r="G179" s="75" t="s">
        <v>2665</v>
      </c>
      <c r="H179" s="135">
        <v>4950</v>
      </c>
      <c r="I179" s="19" t="s">
        <v>3266</v>
      </c>
      <c r="J179" s="19"/>
      <c r="K179" s="80"/>
      <c r="L179" s="75" t="s">
        <v>2051</v>
      </c>
      <c r="M179" s="75" t="s">
        <v>1555</v>
      </c>
      <c r="N179" s="50"/>
    </row>
    <row r="180" spans="1:14" s="83" customFormat="1" ht="42.75" customHeight="1">
      <c r="A180" s="19">
        <v>109</v>
      </c>
      <c r="B180" s="20"/>
      <c r="C180" s="75" t="s">
        <v>2694</v>
      </c>
      <c r="D180" s="75" t="s">
        <v>2047</v>
      </c>
      <c r="E180" s="75" t="s">
        <v>1556</v>
      </c>
      <c r="F180" s="75" t="s">
        <v>1557</v>
      </c>
      <c r="G180" s="75" t="s">
        <v>1558</v>
      </c>
      <c r="H180" s="135">
        <v>15400</v>
      </c>
      <c r="I180" s="19" t="s">
        <v>3266</v>
      </c>
      <c r="J180" s="19"/>
      <c r="K180" s="80"/>
      <c r="L180" s="75" t="s">
        <v>2057</v>
      </c>
      <c r="M180" s="75" t="s">
        <v>1559</v>
      </c>
      <c r="N180" s="50"/>
    </row>
    <row r="181" spans="1:14" s="83" customFormat="1" ht="42.75" customHeight="1">
      <c r="A181" s="19">
        <v>110</v>
      </c>
      <c r="B181" s="20"/>
      <c r="C181" s="75" t="s">
        <v>2695</v>
      </c>
      <c r="D181" s="75" t="s">
        <v>2047</v>
      </c>
      <c r="E181" s="75" t="s">
        <v>1560</v>
      </c>
      <c r="F181" s="75" t="s">
        <v>1561</v>
      </c>
      <c r="G181" s="75" t="s">
        <v>2666</v>
      </c>
      <c r="H181" s="135">
        <v>15200</v>
      </c>
      <c r="I181" s="19" t="s">
        <v>3266</v>
      </c>
      <c r="J181" s="19"/>
      <c r="K181" s="80"/>
      <c r="L181" s="75" t="s">
        <v>2057</v>
      </c>
      <c r="M181" s="75" t="s">
        <v>1584</v>
      </c>
      <c r="N181" s="50"/>
    </row>
    <row r="182" spans="1:14" s="83" customFormat="1" ht="42.75" customHeight="1">
      <c r="A182" s="19">
        <v>111</v>
      </c>
      <c r="B182" s="20"/>
      <c r="C182" s="75" t="s">
        <v>2695</v>
      </c>
      <c r="D182" s="75" t="s">
        <v>2047</v>
      </c>
      <c r="E182" s="75" t="s">
        <v>1585</v>
      </c>
      <c r="F182" s="75" t="s">
        <v>1586</v>
      </c>
      <c r="G182" s="75" t="s">
        <v>1587</v>
      </c>
      <c r="H182" s="135">
        <v>20050</v>
      </c>
      <c r="I182" s="19" t="s">
        <v>3266</v>
      </c>
      <c r="J182" s="19"/>
      <c r="K182" s="80"/>
      <c r="L182" s="75" t="s">
        <v>2057</v>
      </c>
      <c r="M182" s="75" t="s">
        <v>1588</v>
      </c>
      <c r="N182" s="50"/>
    </row>
    <row r="183" spans="1:14" s="83" customFormat="1" ht="42.75" customHeight="1">
      <c r="A183" s="19">
        <v>112</v>
      </c>
      <c r="B183" s="20"/>
      <c r="C183" s="75" t="s">
        <v>2696</v>
      </c>
      <c r="D183" s="75" t="s">
        <v>983</v>
      </c>
      <c r="E183" s="75" t="s">
        <v>1589</v>
      </c>
      <c r="F183" s="75" t="s">
        <v>1590</v>
      </c>
      <c r="G183" s="75" t="s">
        <v>2667</v>
      </c>
      <c r="H183" s="135">
        <v>15000</v>
      </c>
      <c r="I183" s="19" t="s">
        <v>3266</v>
      </c>
      <c r="J183" s="19"/>
      <c r="K183" s="80"/>
      <c r="L183" s="75" t="s">
        <v>1591</v>
      </c>
      <c r="M183" s="75" t="s">
        <v>2620</v>
      </c>
      <c r="N183" s="50"/>
    </row>
    <row r="184" spans="1:14" s="83" customFormat="1" ht="42.75" customHeight="1">
      <c r="A184" s="19">
        <v>113</v>
      </c>
      <c r="B184" s="20"/>
      <c r="C184" s="75" t="s">
        <v>2697</v>
      </c>
      <c r="D184" s="75" t="s">
        <v>2065</v>
      </c>
      <c r="E184" s="75" t="s">
        <v>2621</v>
      </c>
      <c r="F184" s="75" t="s">
        <v>2622</v>
      </c>
      <c r="G184" s="75" t="s">
        <v>2623</v>
      </c>
      <c r="H184" s="135">
        <v>4500</v>
      </c>
      <c r="I184" s="19" t="s">
        <v>3266</v>
      </c>
      <c r="J184" s="19"/>
      <c r="K184" s="80"/>
      <c r="L184" s="75" t="s">
        <v>1745</v>
      </c>
      <c r="M184" s="75" t="s">
        <v>2624</v>
      </c>
      <c r="N184" s="50"/>
    </row>
    <row r="185" spans="1:14" s="83" customFormat="1" ht="42.75" customHeight="1">
      <c r="A185" s="19">
        <v>114</v>
      </c>
      <c r="B185" s="20"/>
      <c r="C185" s="75" t="s">
        <v>2698</v>
      </c>
      <c r="D185" s="75" t="s">
        <v>764</v>
      </c>
      <c r="E185" s="75" t="s">
        <v>765</v>
      </c>
      <c r="F185" s="75" t="s">
        <v>766</v>
      </c>
      <c r="G185" s="75" t="s">
        <v>767</v>
      </c>
      <c r="H185" s="135">
        <v>2200</v>
      </c>
      <c r="I185" s="19" t="s">
        <v>3266</v>
      </c>
      <c r="J185" s="19"/>
      <c r="K185" s="80"/>
      <c r="L185" s="75" t="s">
        <v>768</v>
      </c>
      <c r="M185" s="75" t="s">
        <v>769</v>
      </c>
      <c r="N185" s="188"/>
    </row>
    <row r="186" spans="1:14" s="83" customFormat="1" ht="42.75" customHeight="1">
      <c r="A186" s="19">
        <v>115</v>
      </c>
      <c r="B186" s="20"/>
      <c r="C186" s="75" t="s">
        <v>2699</v>
      </c>
      <c r="D186" s="75" t="s">
        <v>770</v>
      </c>
      <c r="E186" s="75" t="s">
        <v>771</v>
      </c>
      <c r="F186" s="75" t="s">
        <v>772</v>
      </c>
      <c r="G186" s="75" t="s">
        <v>2668</v>
      </c>
      <c r="H186" s="135">
        <v>3000</v>
      </c>
      <c r="I186" s="19" t="s">
        <v>3266</v>
      </c>
      <c r="J186" s="19"/>
      <c r="K186" s="80"/>
      <c r="L186" s="75" t="s">
        <v>2625</v>
      </c>
      <c r="M186" s="75" t="s">
        <v>773</v>
      </c>
      <c r="N186" s="188"/>
    </row>
    <row r="187" spans="1:14" s="83" customFormat="1" ht="42.75" customHeight="1">
      <c r="A187" s="19">
        <v>116</v>
      </c>
      <c r="B187" s="20"/>
      <c r="C187" s="75" t="s">
        <v>2700</v>
      </c>
      <c r="D187" s="75" t="s">
        <v>770</v>
      </c>
      <c r="E187" s="75" t="s">
        <v>774</v>
      </c>
      <c r="F187" s="75" t="s">
        <v>775</v>
      </c>
      <c r="G187" s="75" t="s">
        <v>689</v>
      </c>
      <c r="H187" s="135">
        <v>5200</v>
      </c>
      <c r="I187" s="19" t="s">
        <v>3266</v>
      </c>
      <c r="J187" s="19"/>
      <c r="K187" s="80"/>
      <c r="L187" s="75" t="s">
        <v>2625</v>
      </c>
      <c r="M187" s="75" t="s">
        <v>776</v>
      </c>
      <c r="N187" s="188"/>
    </row>
    <row r="188" spans="1:14" s="83" customFormat="1" ht="42.75" customHeight="1">
      <c r="A188" s="19">
        <v>117</v>
      </c>
      <c r="B188" s="20"/>
      <c r="C188" s="75" t="s">
        <v>2700</v>
      </c>
      <c r="D188" s="75" t="s">
        <v>770</v>
      </c>
      <c r="E188" s="75" t="s">
        <v>777</v>
      </c>
      <c r="F188" s="75" t="s">
        <v>778</v>
      </c>
      <c r="G188" s="75" t="s">
        <v>779</v>
      </c>
      <c r="H188" s="135">
        <v>20050</v>
      </c>
      <c r="I188" s="19" t="s">
        <v>3266</v>
      </c>
      <c r="J188" s="19"/>
      <c r="K188" s="80"/>
      <c r="L188" s="75" t="s">
        <v>2625</v>
      </c>
      <c r="M188" s="75" t="s">
        <v>780</v>
      </c>
      <c r="N188" s="188"/>
    </row>
    <row r="189" spans="1:14" s="83" customFormat="1" ht="42.75" customHeight="1">
      <c r="A189" s="19">
        <v>118</v>
      </c>
      <c r="B189" s="20"/>
      <c r="C189" s="75" t="s">
        <v>2701</v>
      </c>
      <c r="D189" s="75" t="s">
        <v>781</v>
      </c>
      <c r="E189" s="75" t="s">
        <v>783</v>
      </c>
      <c r="F189" s="75" t="s">
        <v>784</v>
      </c>
      <c r="G189" s="75" t="s">
        <v>690</v>
      </c>
      <c r="H189" s="135">
        <v>3790</v>
      </c>
      <c r="I189" s="19" t="s">
        <v>3266</v>
      </c>
      <c r="J189" s="19"/>
      <c r="K189" s="80"/>
      <c r="L189" s="75" t="s">
        <v>782</v>
      </c>
      <c r="M189" s="75" t="s">
        <v>785</v>
      </c>
      <c r="N189" s="188"/>
    </row>
    <row r="190" spans="1:14" s="83" customFormat="1" ht="42.75" customHeight="1">
      <c r="A190" s="19">
        <v>119</v>
      </c>
      <c r="B190" s="20"/>
      <c r="C190" s="75" t="s">
        <v>2702</v>
      </c>
      <c r="D190" s="75" t="s">
        <v>781</v>
      </c>
      <c r="E190" s="75" t="s">
        <v>786</v>
      </c>
      <c r="F190" s="75" t="s">
        <v>787</v>
      </c>
      <c r="G190" s="75" t="s">
        <v>691</v>
      </c>
      <c r="H190" s="135">
        <v>8543</v>
      </c>
      <c r="I190" s="19" t="s">
        <v>3266</v>
      </c>
      <c r="J190" s="19"/>
      <c r="K190" s="80"/>
      <c r="L190" s="75" t="s">
        <v>782</v>
      </c>
      <c r="M190" s="75" t="s">
        <v>1748</v>
      </c>
      <c r="N190" s="188"/>
    </row>
    <row r="191" spans="1:14" s="83" customFormat="1" ht="42.75" customHeight="1">
      <c r="A191" s="19">
        <v>120</v>
      </c>
      <c r="B191" s="20"/>
      <c r="C191" s="75" t="s">
        <v>2703</v>
      </c>
      <c r="D191" s="75" t="s">
        <v>781</v>
      </c>
      <c r="E191" s="75" t="s">
        <v>1749</v>
      </c>
      <c r="F191" s="75" t="s">
        <v>1750</v>
      </c>
      <c r="G191" s="75" t="s">
        <v>692</v>
      </c>
      <c r="H191" s="135">
        <v>5190</v>
      </c>
      <c r="I191" s="19" t="s">
        <v>3266</v>
      </c>
      <c r="J191" s="19"/>
      <c r="K191" s="80"/>
      <c r="L191" s="75" t="s">
        <v>782</v>
      </c>
      <c r="M191" s="75" t="s">
        <v>1751</v>
      </c>
      <c r="N191" s="188"/>
    </row>
    <row r="192" spans="1:14" s="83" customFormat="1" ht="42.75" customHeight="1">
      <c r="A192" s="19">
        <v>121</v>
      </c>
      <c r="B192" s="20"/>
      <c r="C192" s="75" t="s">
        <v>2703</v>
      </c>
      <c r="D192" s="75" t="s">
        <v>781</v>
      </c>
      <c r="E192" s="75" t="s">
        <v>1752</v>
      </c>
      <c r="F192" s="75" t="s">
        <v>1753</v>
      </c>
      <c r="G192" s="75" t="s">
        <v>1828</v>
      </c>
      <c r="H192" s="135">
        <v>200</v>
      </c>
      <c r="I192" s="19" t="s">
        <v>3266</v>
      </c>
      <c r="J192" s="19"/>
      <c r="K192" s="80"/>
      <c r="L192" s="75" t="s">
        <v>782</v>
      </c>
      <c r="M192" s="75" t="s">
        <v>1754</v>
      </c>
      <c r="N192" s="188" t="s">
        <v>2611</v>
      </c>
    </row>
    <row r="193" spans="1:14" s="83" customFormat="1" ht="42.75" customHeight="1">
      <c r="A193" s="19">
        <v>122</v>
      </c>
      <c r="B193" s="20"/>
      <c r="C193" s="75" t="s">
        <v>2704</v>
      </c>
      <c r="D193" s="75" t="s">
        <v>1755</v>
      </c>
      <c r="E193" s="75" t="s">
        <v>1756</v>
      </c>
      <c r="F193" s="75" t="s">
        <v>1757</v>
      </c>
      <c r="G193" s="75" t="s">
        <v>1758</v>
      </c>
      <c r="H193" s="135">
        <v>3200</v>
      </c>
      <c r="I193" s="19"/>
      <c r="J193" s="19"/>
      <c r="K193" s="80" t="s">
        <v>3266</v>
      </c>
      <c r="L193" s="75" t="s">
        <v>2364</v>
      </c>
      <c r="M193" s="75" t="s">
        <v>1759</v>
      </c>
      <c r="N193" s="188"/>
    </row>
    <row r="194" spans="1:14" s="83" customFormat="1" ht="42.75" customHeight="1">
      <c r="A194" s="19">
        <v>123</v>
      </c>
      <c r="B194" s="20"/>
      <c r="C194" s="75" t="s">
        <v>2705</v>
      </c>
      <c r="D194" s="75" t="s">
        <v>1760</v>
      </c>
      <c r="E194" s="75" t="s">
        <v>1761</v>
      </c>
      <c r="F194" s="75" t="s">
        <v>1762</v>
      </c>
      <c r="G194" s="75" t="s">
        <v>1763</v>
      </c>
      <c r="H194" s="135">
        <v>113729</v>
      </c>
      <c r="I194" s="19" t="s">
        <v>3266</v>
      </c>
      <c r="J194" s="19"/>
      <c r="K194" s="80"/>
      <c r="L194" s="75" t="s">
        <v>782</v>
      </c>
      <c r="M194" s="75" t="s">
        <v>1764</v>
      </c>
      <c r="N194" s="50"/>
    </row>
    <row r="195" spans="1:14" s="83" customFormat="1" ht="42.75" customHeight="1">
      <c r="A195" s="19">
        <v>124</v>
      </c>
      <c r="B195" s="19"/>
      <c r="C195" s="49" t="s">
        <v>1766</v>
      </c>
      <c r="D195" s="49" t="s">
        <v>984</v>
      </c>
      <c r="E195" s="49" t="s">
        <v>1767</v>
      </c>
      <c r="F195" s="49" t="s">
        <v>1768</v>
      </c>
      <c r="G195" s="49" t="s">
        <v>1769</v>
      </c>
      <c r="H195" s="135">
        <v>29950</v>
      </c>
      <c r="I195" s="19" t="s">
        <v>3266</v>
      </c>
      <c r="J195" s="19"/>
      <c r="K195" s="80"/>
      <c r="L195" s="82" t="s">
        <v>1770</v>
      </c>
      <c r="M195" s="75" t="s">
        <v>1771</v>
      </c>
      <c r="N195" s="50"/>
    </row>
    <row r="196" spans="1:14" s="83" customFormat="1" ht="42.75" customHeight="1">
      <c r="A196" s="19">
        <v>125</v>
      </c>
      <c r="B196" s="19"/>
      <c r="C196" s="49" t="s">
        <v>1772</v>
      </c>
      <c r="D196" s="49" t="s">
        <v>984</v>
      </c>
      <c r="E196" s="49" t="s">
        <v>1767</v>
      </c>
      <c r="F196" s="49" t="s">
        <v>1773</v>
      </c>
      <c r="G196" s="49" t="s">
        <v>1774</v>
      </c>
      <c r="H196" s="135">
        <v>39850</v>
      </c>
      <c r="I196" s="19" t="s">
        <v>3266</v>
      </c>
      <c r="J196" s="19"/>
      <c r="K196" s="80"/>
      <c r="L196" s="82">
        <v>42457</v>
      </c>
      <c r="M196" s="75" t="s">
        <v>1775</v>
      </c>
      <c r="N196" s="188"/>
    </row>
    <row r="197" spans="1:14" s="83" customFormat="1" ht="42.75" customHeight="1">
      <c r="A197" s="19">
        <v>126</v>
      </c>
      <c r="B197" s="19"/>
      <c r="C197" s="49" t="s">
        <v>1776</v>
      </c>
      <c r="D197" s="49" t="s">
        <v>1777</v>
      </c>
      <c r="E197" s="49" t="s">
        <v>1778</v>
      </c>
      <c r="F197" s="49" t="s">
        <v>1779</v>
      </c>
      <c r="G197" s="49" t="s">
        <v>1780</v>
      </c>
      <c r="H197" s="135">
        <v>5020</v>
      </c>
      <c r="I197" s="19" t="s">
        <v>3266</v>
      </c>
      <c r="J197" s="19"/>
      <c r="K197" s="80"/>
      <c r="L197" s="82">
        <v>42478</v>
      </c>
      <c r="M197" s="75" t="s">
        <v>1781</v>
      </c>
      <c r="N197" s="50"/>
    </row>
    <row r="198" spans="1:14" s="83" customFormat="1" ht="42.75" customHeight="1">
      <c r="A198" s="19">
        <v>127</v>
      </c>
      <c r="B198" s="194"/>
      <c r="C198" s="190" t="s">
        <v>98</v>
      </c>
      <c r="D198" s="190" t="s">
        <v>1912</v>
      </c>
      <c r="E198" s="190" t="s">
        <v>99</v>
      </c>
      <c r="F198" s="190" t="s">
        <v>100</v>
      </c>
      <c r="G198" s="190" t="s">
        <v>2174</v>
      </c>
      <c r="H198" s="191">
        <v>4800</v>
      </c>
      <c r="I198" s="143" t="s">
        <v>3266</v>
      </c>
      <c r="J198" s="143"/>
      <c r="K198" s="91"/>
      <c r="L198" s="92">
        <v>42531</v>
      </c>
      <c r="M198" s="204" t="s">
        <v>101</v>
      </c>
      <c r="N198" s="193"/>
    </row>
    <row r="199" spans="1:14" s="83" customFormat="1" ht="42.75" customHeight="1">
      <c r="A199" s="19">
        <v>128</v>
      </c>
      <c r="B199" s="194"/>
      <c r="C199" s="190" t="s">
        <v>102</v>
      </c>
      <c r="D199" s="190" t="s">
        <v>103</v>
      </c>
      <c r="E199" s="190" t="s">
        <v>104</v>
      </c>
      <c r="F199" s="190" t="s">
        <v>105</v>
      </c>
      <c r="G199" s="190" t="s">
        <v>106</v>
      </c>
      <c r="H199" s="191">
        <v>200</v>
      </c>
      <c r="I199" s="143" t="s">
        <v>3266</v>
      </c>
      <c r="J199" s="143"/>
      <c r="K199" s="91"/>
      <c r="L199" s="92" t="s">
        <v>107</v>
      </c>
      <c r="M199" s="204" t="s">
        <v>108</v>
      </c>
      <c r="N199" s="188"/>
    </row>
    <row r="200" spans="1:14" s="83" customFormat="1" ht="42.75" customHeight="1">
      <c r="A200" s="19">
        <v>129</v>
      </c>
      <c r="B200" s="194"/>
      <c r="C200" s="190" t="s">
        <v>109</v>
      </c>
      <c r="D200" s="190" t="s">
        <v>110</v>
      </c>
      <c r="E200" s="190" t="s">
        <v>111</v>
      </c>
      <c r="F200" s="190" t="s">
        <v>112</v>
      </c>
      <c r="G200" s="190" t="s">
        <v>113</v>
      </c>
      <c r="H200" s="191">
        <v>8400</v>
      </c>
      <c r="I200" s="143" t="s">
        <v>3266</v>
      </c>
      <c r="J200" s="143"/>
      <c r="K200" s="91"/>
      <c r="L200" s="92" t="s">
        <v>114</v>
      </c>
      <c r="M200" s="204" t="s">
        <v>115</v>
      </c>
      <c r="N200" s="50"/>
    </row>
    <row r="201" spans="1:14" s="83" customFormat="1" ht="42.75" customHeight="1">
      <c r="A201" s="19">
        <v>130</v>
      </c>
      <c r="B201" s="194"/>
      <c r="C201" s="190" t="s">
        <v>116</v>
      </c>
      <c r="D201" s="190" t="s">
        <v>1913</v>
      </c>
      <c r="E201" s="190" t="s">
        <v>117</v>
      </c>
      <c r="F201" s="190" t="s">
        <v>118</v>
      </c>
      <c r="G201" s="190" t="s">
        <v>119</v>
      </c>
      <c r="H201" s="191">
        <v>850</v>
      </c>
      <c r="I201" s="143" t="s">
        <v>3266</v>
      </c>
      <c r="J201" s="143"/>
      <c r="K201" s="91"/>
      <c r="L201" s="92">
        <v>42510</v>
      </c>
      <c r="M201" s="204" t="s">
        <v>120</v>
      </c>
      <c r="N201" s="50"/>
    </row>
    <row r="202" spans="1:14" s="83" customFormat="1" ht="42.75" customHeight="1">
      <c r="A202" s="19">
        <v>131</v>
      </c>
      <c r="B202" s="194"/>
      <c r="C202" s="190" t="s">
        <v>121</v>
      </c>
      <c r="D202" s="190" t="s">
        <v>1914</v>
      </c>
      <c r="E202" s="190" t="s">
        <v>122</v>
      </c>
      <c r="F202" s="190" t="s">
        <v>123</v>
      </c>
      <c r="G202" s="190" t="s">
        <v>1743</v>
      </c>
      <c r="H202" s="191">
        <v>200</v>
      </c>
      <c r="I202" s="143" t="s">
        <v>3266</v>
      </c>
      <c r="J202" s="143"/>
      <c r="K202" s="91"/>
      <c r="L202" s="92">
        <v>42496</v>
      </c>
      <c r="M202" s="204" t="s">
        <v>124</v>
      </c>
      <c r="N202" s="50"/>
    </row>
    <row r="203" spans="1:14" s="83" customFormat="1" ht="42.75" customHeight="1">
      <c r="A203" s="19">
        <v>132</v>
      </c>
      <c r="B203" s="194"/>
      <c r="C203" s="205" t="s">
        <v>2683</v>
      </c>
      <c r="D203" s="205" t="s">
        <v>1915</v>
      </c>
      <c r="E203" s="205" t="s">
        <v>2684</v>
      </c>
      <c r="F203" s="205" t="s">
        <v>2685</v>
      </c>
      <c r="G203" s="205" t="s">
        <v>1733</v>
      </c>
      <c r="H203" s="206">
        <v>5000</v>
      </c>
      <c r="I203" s="202" t="s">
        <v>3266</v>
      </c>
      <c r="J203" s="143"/>
      <c r="K203" s="143"/>
      <c r="L203" s="54" t="s">
        <v>2686</v>
      </c>
      <c r="M203" s="295" t="s">
        <v>2687</v>
      </c>
      <c r="N203" s="50"/>
    </row>
    <row r="204" spans="1:14" s="83" customFormat="1" ht="42.75" customHeight="1">
      <c r="A204" s="19">
        <v>133</v>
      </c>
      <c r="B204" s="53"/>
      <c r="C204" s="51" t="s">
        <v>1917</v>
      </c>
      <c r="D204" s="51" t="s">
        <v>1918</v>
      </c>
      <c r="E204" s="51" t="s">
        <v>1919</v>
      </c>
      <c r="F204" s="51" t="s">
        <v>1920</v>
      </c>
      <c r="G204" s="51" t="s">
        <v>1921</v>
      </c>
      <c r="H204" s="136">
        <v>3500</v>
      </c>
      <c r="I204" s="53" t="s">
        <v>3266</v>
      </c>
      <c r="J204" s="53"/>
      <c r="K204" s="53"/>
      <c r="L204" s="51" t="s">
        <v>1916</v>
      </c>
      <c r="M204" s="51" t="s">
        <v>1922</v>
      </c>
      <c r="N204" s="50"/>
    </row>
    <row r="205" spans="1:14" s="83" customFormat="1" ht="42.75" customHeight="1">
      <c r="A205" s="19">
        <v>134</v>
      </c>
      <c r="B205" s="53"/>
      <c r="C205" s="51" t="s">
        <v>1923</v>
      </c>
      <c r="D205" s="51" t="s">
        <v>1924</v>
      </c>
      <c r="E205" s="51" t="s">
        <v>1925</v>
      </c>
      <c r="F205" s="51" t="s">
        <v>1926</v>
      </c>
      <c r="G205" s="51" t="s">
        <v>1927</v>
      </c>
      <c r="H205" s="136">
        <v>5000</v>
      </c>
      <c r="I205" s="53" t="s">
        <v>3266</v>
      </c>
      <c r="J205" s="53"/>
      <c r="K205" s="53"/>
      <c r="L205" s="51" t="s">
        <v>1928</v>
      </c>
      <c r="M205" s="51" t="s">
        <v>1929</v>
      </c>
      <c r="N205" s="50"/>
    </row>
    <row r="206" spans="1:14" s="83" customFormat="1" ht="42.75" customHeight="1">
      <c r="A206" s="19">
        <v>135</v>
      </c>
      <c r="B206" s="53"/>
      <c r="C206" s="51" t="s">
        <v>1930</v>
      </c>
      <c r="D206" s="51" t="s">
        <v>629</v>
      </c>
      <c r="E206" s="51" t="s">
        <v>1931</v>
      </c>
      <c r="F206" s="51" t="s">
        <v>1932</v>
      </c>
      <c r="G206" s="51" t="s">
        <v>1933</v>
      </c>
      <c r="H206" s="136">
        <v>4300</v>
      </c>
      <c r="I206" s="53" t="s">
        <v>3266</v>
      </c>
      <c r="J206" s="53"/>
      <c r="K206" s="53"/>
      <c r="L206" s="189">
        <v>42497</v>
      </c>
      <c r="M206" s="51" t="s">
        <v>1934</v>
      </c>
      <c r="N206" s="50"/>
    </row>
    <row r="207" spans="1:14" s="83" customFormat="1" ht="42.75" customHeight="1">
      <c r="A207" s="19">
        <v>136</v>
      </c>
      <c r="B207" s="53"/>
      <c r="C207" s="51" t="s">
        <v>1935</v>
      </c>
      <c r="D207" s="51" t="s">
        <v>1936</v>
      </c>
      <c r="E207" s="51" t="s">
        <v>1937</v>
      </c>
      <c r="F207" s="51" t="s">
        <v>1938</v>
      </c>
      <c r="G207" s="51" t="s">
        <v>1939</v>
      </c>
      <c r="H207" s="136">
        <v>4200</v>
      </c>
      <c r="I207" s="53" t="s">
        <v>3266</v>
      </c>
      <c r="J207" s="53"/>
      <c r="K207" s="53"/>
      <c r="L207" s="189">
        <v>42498</v>
      </c>
      <c r="M207" s="51" t="s">
        <v>1940</v>
      </c>
      <c r="N207" s="50"/>
    </row>
    <row r="208" spans="1:14" s="83" customFormat="1" ht="42.75" customHeight="1">
      <c r="A208" s="19">
        <v>137</v>
      </c>
      <c r="B208" s="53"/>
      <c r="C208" s="51" t="s">
        <v>1941</v>
      </c>
      <c r="D208" s="51" t="s">
        <v>1942</v>
      </c>
      <c r="E208" s="51" t="s">
        <v>1943</v>
      </c>
      <c r="F208" s="51" t="s">
        <v>1944</v>
      </c>
      <c r="G208" s="51" t="s">
        <v>1733</v>
      </c>
      <c r="H208" s="136">
        <v>5000</v>
      </c>
      <c r="I208" s="53" t="s">
        <v>3266</v>
      </c>
      <c r="J208" s="53"/>
      <c r="K208" s="53"/>
      <c r="L208" s="189">
        <v>42165</v>
      </c>
      <c r="M208" s="51" t="s">
        <v>1945</v>
      </c>
      <c r="N208" s="50"/>
    </row>
    <row r="209" spans="1:14" s="83" customFormat="1" ht="42.75" customHeight="1">
      <c r="A209" s="19">
        <v>138</v>
      </c>
      <c r="B209" s="53"/>
      <c r="C209" s="51" t="s">
        <v>1946</v>
      </c>
      <c r="D209" s="51" t="s">
        <v>1947</v>
      </c>
      <c r="E209" s="51" t="s">
        <v>1948</v>
      </c>
      <c r="F209" s="51" t="s">
        <v>1949</v>
      </c>
      <c r="G209" s="51" t="s">
        <v>2822</v>
      </c>
      <c r="H209" s="136">
        <v>5200</v>
      </c>
      <c r="I209" s="53" t="s">
        <v>3266</v>
      </c>
      <c r="J209" s="53"/>
      <c r="K209" s="53"/>
      <c r="L209" s="51" t="s">
        <v>1950</v>
      </c>
      <c r="M209" s="51" t="s">
        <v>1951</v>
      </c>
      <c r="N209" s="50"/>
    </row>
    <row r="210" spans="1:14" s="83" customFormat="1" ht="42.75" customHeight="1">
      <c r="A210" s="19">
        <v>139</v>
      </c>
      <c r="B210" s="53"/>
      <c r="C210" s="51" t="s">
        <v>1952</v>
      </c>
      <c r="D210" s="51" t="s">
        <v>1765</v>
      </c>
      <c r="E210" s="51" t="s">
        <v>1953</v>
      </c>
      <c r="F210" s="51" t="s">
        <v>1954</v>
      </c>
      <c r="G210" s="51" t="s">
        <v>2152</v>
      </c>
      <c r="H210" s="136">
        <v>3000</v>
      </c>
      <c r="I210" s="53" t="s">
        <v>3266</v>
      </c>
      <c r="J210" s="53"/>
      <c r="K210" s="53"/>
      <c r="L210" s="51" t="s">
        <v>1950</v>
      </c>
      <c r="M210" s="51" t="s">
        <v>1955</v>
      </c>
      <c r="N210" s="50"/>
    </row>
    <row r="211" spans="1:14" s="83" customFormat="1" ht="42.75" customHeight="1">
      <c r="A211" s="19">
        <v>140</v>
      </c>
      <c r="B211" s="53"/>
      <c r="C211" s="51" t="s">
        <v>1957</v>
      </c>
      <c r="D211" s="51" t="s">
        <v>1958</v>
      </c>
      <c r="E211" s="51" t="s">
        <v>1959</v>
      </c>
      <c r="F211" s="51" t="s">
        <v>1960</v>
      </c>
      <c r="G211" s="51" t="s">
        <v>2152</v>
      </c>
      <c r="H211" s="136">
        <v>3000</v>
      </c>
      <c r="I211" s="53" t="s">
        <v>3266</v>
      </c>
      <c r="J211" s="53"/>
      <c r="K211" s="53"/>
      <c r="L211" s="51" t="s">
        <v>1961</v>
      </c>
      <c r="M211" s="51" t="s">
        <v>1962</v>
      </c>
      <c r="N211" s="50"/>
    </row>
    <row r="212" spans="1:14" s="83" customFormat="1" ht="42.75" customHeight="1">
      <c r="A212" s="19">
        <v>141</v>
      </c>
      <c r="B212" s="53"/>
      <c r="C212" s="51" t="s">
        <v>1963</v>
      </c>
      <c r="D212" s="51" t="s">
        <v>1765</v>
      </c>
      <c r="E212" s="51" t="s">
        <v>1964</v>
      </c>
      <c r="F212" s="51" t="s">
        <v>1965</v>
      </c>
      <c r="G212" s="51" t="s">
        <v>2823</v>
      </c>
      <c r="H212" s="136">
        <v>5375</v>
      </c>
      <c r="I212" s="53" t="s">
        <v>3266</v>
      </c>
      <c r="J212" s="53"/>
      <c r="K212" s="53"/>
      <c r="L212" s="51" t="s">
        <v>2686</v>
      </c>
      <c r="M212" s="51" t="s">
        <v>1966</v>
      </c>
      <c r="N212" s="50"/>
    </row>
    <row r="213" spans="1:14" s="83" customFormat="1" ht="42.75" customHeight="1">
      <c r="A213" s="19">
        <v>142</v>
      </c>
      <c r="B213" s="53"/>
      <c r="C213" s="51" t="s">
        <v>1967</v>
      </c>
      <c r="D213" s="51" t="s">
        <v>1947</v>
      </c>
      <c r="E213" s="51" t="s">
        <v>1968</v>
      </c>
      <c r="F213" s="51" t="s">
        <v>1969</v>
      </c>
      <c r="G213" s="51" t="s">
        <v>1970</v>
      </c>
      <c r="H213" s="136">
        <v>925216</v>
      </c>
      <c r="I213" s="53" t="s">
        <v>3266</v>
      </c>
      <c r="J213" s="53"/>
      <c r="K213" s="53"/>
      <c r="L213" s="51" t="s">
        <v>1971</v>
      </c>
      <c r="M213" s="51" t="s">
        <v>1972</v>
      </c>
      <c r="N213" s="50"/>
    </row>
    <row r="214" spans="1:14" s="83" customFormat="1" ht="42.75" customHeight="1">
      <c r="A214" s="19">
        <v>143</v>
      </c>
      <c r="B214" s="207"/>
      <c r="C214" s="198" t="s">
        <v>2824</v>
      </c>
      <c r="D214" s="198" t="s">
        <v>1958</v>
      </c>
      <c r="E214" s="198" t="s">
        <v>2825</v>
      </c>
      <c r="F214" s="198" t="s">
        <v>2826</v>
      </c>
      <c r="G214" s="198" t="s">
        <v>1169</v>
      </c>
      <c r="H214" s="208">
        <v>2800</v>
      </c>
      <c r="I214" s="53" t="s">
        <v>3266</v>
      </c>
      <c r="J214" s="34"/>
      <c r="K214" s="34"/>
      <c r="L214" s="196">
        <v>42643</v>
      </c>
      <c r="M214" s="209" t="s">
        <v>2827</v>
      </c>
      <c r="N214" s="50"/>
    </row>
    <row r="215" spans="1:14" s="83" customFormat="1" ht="42.75" customHeight="1">
      <c r="A215" s="19">
        <v>144</v>
      </c>
      <c r="B215" s="53"/>
      <c r="C215" s="51" t="s">
        <v>2828</v>
      </c>
      <c r="D215" s="51" t="s">
        <v>2829</v>
      </c>
      <c r="E215" s="51" t="s">
        <v>2830</v>
      </c>
      <c r="F215" s="51" t="s">
        <v>2831</v>
      </c>
      <c r="G215" s="51" t="s">
        <v>2832</v>
      </c>
      <c r="H215" s="136">
        <v>8200</v>
      </c>
      <c r="I215" s="53" t="s">
        <v>3266</v>
      </c>
      <c r="J215" s="53"/>
      <c r="K215" s="53"/>
      <c r="L215" s="189">
        <v>42635</v>
      </c>
      <c r="M215" s="51" t="s">
        <v>2833</v>
      </c>
      <c r="N215" s="50"/>
    </row>
    <row r="216" spans="1:14" s="83" customFormat="1" ht="42.75" customHeight="1">
      <c r="A216" s="19">
        <v>145</v>
      </c>
      <c r="B216" s="53"/>
      <c r="C216" s="51" t="s">
        <v>543</v>
      </c>
      <c r="D216" s="51" t="s">
        <v>2834</v>
      </c>
      <c r="E216" s="51" t="s">
        <v>2835</v>
      </c>
      <c r="F216" s="51" t="s">
        <v>2836</v>
      </c>
      <c r="G216" s="51" t="s">
        <v>2837</v>
      </c>
      <c r="H216" s="136">
        <v>5220</v>
      </c>
      <c r="I216" s="53" t="s">
        <v>3266</v>
      </c>
      <c r="J216" s="53"/>
      <c r="K216" s="53"/>
      <c r="L216" s="189">
        <v>42627</v>
      </c>
      <c r="M216" s="51" t="s">
        <v>2838</v>
      </c>
      <c r="N216" s="50"/>
    </row>
    <row r="217" spans="1:14" s="83" customFormat="1" ht="42.75" customHeight="1">
      <c r="A217" s="19">
        <v>146</v>
      </c>
      <c r="B217" s="53"/>
      <c r="C217" s="51" t="s">
        <v>2839</v>
      </c>
      <c r="D217" s="51" t="s">
        <v>2351</v>
      </c>
      <c r="E217" s="51" t="s">
        <v>2840</v>
      </c>
      <c r="F217" s="51" t="s">
        <v>2841</v>
      </c>
      <c r="G217" s="51" t="s">
        <v>1112</v>
      </c>
      <c r="H217" s="136">
        <v>8000</v>
      </c>
      <c r="I217" s="53" t="s">
        <v>3266</v>
      </c>
      <c r="J217" s="53"/>
      <c r="K217" s="53"/>
      <c r="L217" s="189">
        <v>42627</v>
      </c>
      <c r="M217" s="51" t="s">
        <v>2842</v>
      </c>
      <c r="N217" s="50"/>
    </row>
    <row r="218" spans="1:14" s="83" customFormat="1" ht="42.75" customHeight="1">
      <c r="A218" s="19">
        <v>147</v>
      </c>
      <c r="B218" s="53"/>
      <c r="C218" s="51" t="s">
        <v>2843</v>
      </c>
      <c r="D218" s="51" t="s">
        <v>1956</v>
      </c>
      <c r="E218" s="51" t="s">
        <v>2844</v>
      </c>
      <c r="F218" s="51" t="s">
        <v>2845</v>
      </c>
      <c r="G218" s="51" t="s">
        <v>2846</v>
      </c>
      <c r="H218" s="136">
        <v>21804</v>
      </c>
      <c r="I218" s="53" t="s">
        <v>3266</v>
      </c>
      <c r="J218" s="53"/>
      <c r="K218" s="53"/>
      <c r="L218" s="189">
        <v>42635</v>
      </c>
      <c r="M218" s="51" t="s">
        <v>2847</v>
      </c>
      <c r="N218" s="50"/>
    </row>
    <row r="219" spans="1:14" s="83" customFormat="1" ht="42.75" customHeight="1">
      <c r="A219" s="19">
        <v>148</v>
      </c>
      <c r="B219" s="53"/>
      <c r="C219" s="51" t="s">
        <v>2848</v>
      </c>
      <c r="D219" s="51" t="s">
        <v>1765</v>
      </c>
      <c r="E219" s="51" t="s">
        <v>2849</v>
      </c>
      <c r="F219" s="51" t="s">
        <v>2850</v>
      </c>
      <c r="G219" s="51" t="s">
        <v>142</v>
      </c>
      <c r="H219" s="136">
        <v>4000</v>
      </c>
      <c r="I219" s="53" t="s">
        <v>3266</v>
      </c>
      <c r="J219" s="53"/>
      <c r="K219" s="53"/>
      <c r="L219" s="189">
        <v>42620</v>
      </c>
      <c r="M219" s="51" t="s">
        <v>2851</v>
      </c>
      <c r="N219" s="50"/>
    </row>
    <row r="220" spans="1:14" s="83" customFormat="1" ht="42.75" customHeight="1">
      <c r="A220" s="19">
        <v>149</v>
      </c>
      <c r="B220" s="53"/>
      <c r="C220" s="51" t="s">
        <v>2852</v>
      </c>
      <c r="D220" s="51" t="s">
        <v>2853</v>
      </c>
      <c r="E220" s="51" t="s">
        <v>2854</v>
      </c>
      <c r="F220" s="51" t="s">
        <v>2855</v>
      </c>
      <c r="G220" s="51" t="s">
        <v>2856</v>
      </c>
      <c r="H220" s="136">
        <v>5000</v>
      </c>
      <c r="I220" s="53" t="s">
        <v>3266</v>
      </c>
      <c r="J220" s="53"/>
      <c r="K220" s="53"/>
      <c r="L220" s="189">
        <v>42635</v>
      </c>
      <c r="M220" s="51" t="s">
        <v>2857</v>
      </c>
      <c r="N220" s="50"/>
    </row>
    <row r="221" spans="1:14" s="83" customFormat="1" ht="42.75" customHeight="1">
      <c r="A221" s="19">
        <v>150</v>
      </c>
      <c r="B221" s="53"/>
      <c r="C221" s="51" t="s">
        <v>2858</v>
      </c>
      <c r="D221" s="51" t="s">
        <v>624</v>
      </c>
      <c r="E221" s="51" t="s">
        <v>2859</v>
      </c>
      <c r="F221" s="51" t="s">
        <v>2860</v>
      </c>
      <c r="G221" s="51" t="s">
        <v>2861</v>
      </c>
      <c r="H221" s="136">
        <v>700000</v>
      </c>
      <c r="I221" s="53" t="s">
        <v>3266</v>
      </c>
      <c r="J221" s="53"/>
      <c r="K221" s="53"/>
      <c r="L221" s="189">
        <v>42639</v>
      </c>
      <c r="M221" s="189" t="s">
        <v>2862</v>
      </c>
      <c r="N221" s="50"/>
    </row>
    <row r="222" spans="1:14" s="83" customFormat="1" ht="42.75" customHeight="1">
      <c r="A222" s="19">
        <v>151</v>
      </c>
      <c r="B222" s="53"/>
      <c r="C222" s="51" t="s">
        <v>1935</v>
      </c>
      <c r="D222" s="51" t="s">
        <v>2863</v>
      </c>
      <c r="E222" s="51" t="s">
        <v>2864</v>
      </c>
      <c r="F222" s="51" t="s">
        <v>2865</v>
      </c>
      <c r="G222" s="51" t="s">
        <v>3913</v>
      </c>
      <c r="H222" s="136">
        <v>1300</v>
      </c>
      <c r="I222" s="53" t="s">
        <v>3266</v>
      </c>
      <c r="J222" s="53"/>
      <c r="K222" s="53"/>
      <c r="L222" s="189">
        <v>42617</v>
      </c>
      <c r="M222" s="51" t="s">
        <v>2866</v>
      </c>
      <c r="N222" s="50"/>
    </row>
    <row r="223" spans="1:14" s="83" customFormat="1" ht="42.75" customHeight="1">
      <c r="A223" s="19">
        <v>152</v>
      </c>
      <c r="B223" s="53"/>
      <c r="C223" s="51" t="s">
        <v>2812</v>
      </c>
      <c r="D223" s="51" t="s">
        <v>2245</v>
      </c>
      <c r="E223" s="51" t="s">
        <v>2813</v>
      </c>
      <c r="F223" s="51" t="s">
        <v>2814</v>
      </c>
      <c r="G223" s="51" t="s">
        <v>2815</v>
      </c>
      <c r="H223" s="136">
        <v>5340</v>
      </c>
      <c r="I223" s="53" t="s">
        <v>3266</v>
      </c>
      <c r="J223" s="53"/>
      <c r="K223" s="53"/>
      <c r="L223" s="189">
        <v>42633</v>
      </c>
      <c r="M223" s="51" t="s">
        <v>2816</v>
      </c>
      <c r="N223" s="50"/>
    </row>
    <row r="224" spans="1:14" s="83" customFormat="1" ht="42.75" customHeight="1">
      <c r="A224" s="19">
        <v>153</v>
      </c>
      <c r="B224" s="53"/>
      <c r="C224" s="51" t="s">
        <v>3035</v>
      </c>
      <c r="D224" s="51" t="s">
        <v>2449</v>
      </c>
      <c r="E224" s="51" t="s">
        <v>3036</v>
      </c>
      <c r="F224" s="51" t="s">
        <v>3037</v>
      </c>
      <c r="G224" s="51" t="s">
        <v>3914</v>
      </c>
      <c r="H224" s="136">
        <v>5000</v>
      </c>
      <c r="I224" s="53" t="s">
        <v>3266</v>
      </c>
      <c r="J224" s="53"/>
      <c r="K224" s="53"/>
      <c r="L224" s="189">
        <v>42677</v>
      </c>
      <c r="M224" s="51" t="s">
        <v>3039</v>
      </c>
      <c r="N224" s="50"/>
    </row>
    <row r="225" spans="1:14" s="83" customFormat="1" ht="42.75" customHeight="1">
      <c r="A225" s="19">
        <v>154</v>
      </c>
      <c r="B225" s="53"/>
      <c r="C225" s="51" t="s">
        <v>3040</v>
      </c>
      <c r="D225" s="51" t="s">
        <v>2449</v>
      </c>
      <c r="E225" s="51" t="s">
        <v>3041</v>
      </c>
      <c r="F225" s="51" t="s">
        <v>3042</v>
      </c>
      <c r="G225" s="51" t="s">
        <v>3043</v>
      </c>
      <c r="H225" s="136">
        <v>3113</v>
      </c>
      <c r="I225" s="53" t="s">
        <v>3266</v>
      </c>
      <c r="J225" s="53"/>
      <c r="K225" s="53"/>
      <c r="L225" s="189">
        <v>42677</v>
      </c>
      <c r="M225" s="51" t="s">
        <v>3044</v>
      </c>
      <c r="N225" s="50"/>
    </row>
    <row r="226" spans="1:14" s="83" customFormat="1" ht="42.75" customHeight="1">
      <c r="A226" s="19">
        <v>155</v>
      </c>
      <c r="B226" s="53"/>
      <c r="C226" s="51" t="s">
        <v>3045</v>
      </c>
      <c r="D226" s="51" t="s">
        <v>3046</v>
      </c>
      <c r="E226" s="51" t="s">
        <v>3047</v>
      </c>
      <c r="F226" s="51" t="s">
        <v>3048</v>
      </c>
      <c r="G226" s="51" t="s">
        <v>3915</v>
      </c>
      <c r="H226" s="136">
        <v>16000</v>
      </c>
      <c r="I226" s="53" t="s">
        <v>3266</v>
      </c>
      <c r="J226" s="53"/>
      <c r="K226" s="53"/>
      <c r="L226" s="189">
        <v>42696</v>
      </c>
      <c r="M226" s="51" t="s">
        <v>3049</v>
      </c>
      <c r="N226" s="50"/>
    </row>
    <row r="227" spans="1:14" s="83" customFormat="1" ht="42.75" customHeight="1">
      <c r="A227" s="19">
        <v>156</v>
      </c>
      <c r="B227" s="53"/>
      <c r="C227" s="51" t="s">
        <v>3059</v>
      </c>
      <c r="D227" s="51" t="s">
        <v>3060</v>
      </c>
      <c r="E227" s="51" t="s">
        <v>3061</v>
      </c>
      <c r="F227" s="51" t="s">
        <v>3062</v>
      </c>
      <c r="G227" s="51" t="s">
        <v>3063</v>
      </c>
      <c r="H227" s="136">
        <v>200</v>
      </c>
      <c r="I227" s="53" t="s">
        <v>3266</v>
      </c>
      <c r="J227" s="53"/>
      <c r="K227" s="53"/>
      <c r="L227" s="189">
        <v>42712</v>
      </c>
      <c r="M227" s="51" t="s">
        <v>3064</v>
      </c>
      <c r="N227" s="50"/>
    </row>
    <row r="228" spans="1:14" s="83" customFormat="1" ht="42.75" customHeight="1">
      <c r="A228" s="19">
        <v>157</v>
      </c>
      <c r="B228" s="53"/>
      <c r="C228" s="51" t="s">
        <v>3065</v>
      </c>
      <c r="D228" s="51" t="s">
        <v>3066</v>
      </c>
      <c r="E228" s="51" t="s">
        <v>3067</v>
      </c>
      <c r="F228" s="51" t="s">
        <v>3068</v>
      </c>
      <c r="G228" s="51" t="s">
        <v>3069</v>
      </c>
      <c r="H228" s="136">
        <v>3194</v>
      </c>
      <c r="I228" s="53" t="s">
        <v>3266</v>
      </c>
      <c r="J228" s="53"/>
      <c r="K228" s="53"/>
      <c r="L228" s="189">
        <v>42727</v>
      </c>
      <c r="M228" s="51" t="s">
        <v>3070</v>
      </c>
      <c r="N228" s="50"/>
    </row>
    <row r="229" spans="1:14" s="83" customFormat="1" ht="42.75" customHeight="1">
      <c r="A229" s="19">
        <v>158</v>
      </c>
      <c r="B229" s="53"/>
      <c r="C229" s="51" t="s">
        <v>3071</v>
      </c>
      <c r="D229" s="51" t="s">
        <v>3066</v>
      </c>
      <c r="E229" s="51" t="s">
        <v>3072</v>
      </c>
      <c r="F229" s="51" t="s">
        <v>3073</v>
      </c>
      <c r="G229" s="51" t="s">
        <v>2856</v>
      </c>
      <c r="H229" s="136">
        <v>5000</v>
      </c>
      <c r="I229" s="53" t="s">
        <v>3266</v>
      </c>
      <c r="J229" s="53"/>
      <c r="K229" s="53"/>
      <c r="L229" s="189">
        <v>42727</v>
      </c>
      <c r="M229" s="51" t="s">
        <v>3074</v>
      </c>
      <c r="N229" s="50"/>
    </row>
    <row r="230" spans="1:14" s="83" customFormat="1" ht="42.75" customHeight="1">
      <c r="A230" s="19">
        <v>159</v>
      </c>
      <c r="B230" s="53"/>
      <c r="C230" s="51" t="s">
        <v>630</v>
      </c>
      <c r="D230" s="51" t="s">
        <v>3066</v>
      </c>
      <c r="E230" s="51" t="s">
        <v>3075</v>
      </c>
      <c r="F230" s="51" t="s">
        <v>3076</v>
      </c>
      <c r="G230" s="51" t="s">
        <v>3077</v>
      </c>
      <c r="H230" s="136">
        <v>200</v>
      </c>
      <c r="I230" s="53" t="s">
        <v>3266</v>
      </c>
      <c r="J230" s="53"/>
      <c r="K230" s="53"/>
      <c r="L230" s="189">
        <v>42727</v>
      </c>
      <c r="M230" s="51" t="s">
        <v>3078</v>
      </c>
      <c r="N230" s="50"/>
    </row>
    <row r="231" spans="1:14" s="83" customFormat="1" ht="42.75" customHeight="1">
      <c r="A231" s="19">
        <v>160</v>
      </c>
      <c r="B231" s="53"/>
      <c r="C231" s="51" t="s">
        <v>3079</v>
      </c>
      <c r="D231" s="51" t="s">
        <v>3046</v>
      </c>
      <c r="E231" s="51" t="s">
        <v>3080</v>
      </c>
      <c r="F231" s="51" t="s">
        <v>3081</v>
      </c>
      <c r="G231" s="51" t="s">
        <v>3082</v>
      </c>
      <c r="H231" s="136">
        <v>4950</v>
      </c>
      <c r="I231" s="53" t="s">
        <v>3266</v>
      </c>
      <c r="J231" s="53"/>
      <c r="K231" s="53"/>
      <c r="L231" s="189">
        <v>42705</v>
      </c>
      <c r="M231" s="51" t="s">
        <v>3083</v>
      </c>
      <c r="N231" s="50"/>
    </row>
    <row r="232" spans="1:14" s="83" customFormat="1" ht="42.75" customHeight="1">
      <c r="A232" s="19">
        <v>161</v>
      </c>
      <c r="B232" s="53"/>
      <c r="C232" s="51" t="s">
        <v>3101</v>
      </c>
      <c r="D232" s="51" t="s">
        <v>3084</v>
      </c>
      <c r="E232" s="51" t="s">
        <v>3102</v>
      </c>
      <c r="F232" s="51" t="s">
        <v>3103</v>
      </c>
      <c r="G232" s="51" t="s">
        <v>3104</v>
      </c>
      <c r="H232" s="136">
        <v>5200</v>
      </c>
      <c r="I232" s="53" t="s">
        <v>3266</v>
      </c>
      <c r="J232" s="53"/>
      <c r="K232" s="53"/>
      <c r="L232" s="189">
        <v>42755</v>
      </c>
      <c r="M232" s="51" t="s">
        <v>3105</v>
      </c>
      <c r="N232" s="50"/>
    </row>
    <row r="233" spans="1:14" s="83" customFormat="1" ht="42.75" customHeight="1">
      <c r="A233" s="19">
        <v>162</v>
      </c>
      <c r="B233" s="53"/>
      <c r="C233" s="51" t="s">
        <v>3106</v>
      </c>
      <c r="D233" s="51" t="s">
        <v>3046</v>
      </c>
      <c r="E233" s="51" t="s">
        <v>3107</v>
      </c>
      <c r="F233" s="51" t="s">
        <v>3108</v>
      </c>
      <c r="G233" s="197" t="s">
        <v>3109</v>
      </c>
      <c r="H233" s="136">
        <v>64252</v>
      </c>
      <c r="I233" s="53" t="s">
        <v>3266</v>
      </c>
      <c r="J233" s="53"/>
      <c r="K233" s="53"/>
      <c r="L233" s="189">
        <v>42786</v>
      </c>
      <c r="M233" s="51" t="s">
        <v>3110</v>
      </c>
      <c r="N233" s="50"/>
    </row>
    <row r="234" spans="1:14" s="83" customFormat="1" ht="42.75" customHeight="1">
      <c r="A234" s="19">
        <v>163</v>
      </c>
      <c r="B234" s="53"/>
      <c r="C234" s="51" t="s">
        <v>67</v>
      </c>
      <c r="D234" s="51" t="s">
        <v>554</v>
      </c>
      <c r="E234" s="51" t="s">
        <v>555</v>
      </c>
      <c r="F234" s="51" t="s">
        <v>556</v>
      </c>
      <c r="G234" s="51" t="s">
        <v>557</v>
      </c>
      <c r="H234" s="136">
        <v>3640</v>
      </c>
      <c r="I234" s="53" t="s">
        <v>3266</v>
      </c>
      <c r="J234" s="53"/>
      <c r="K234" s="53"/>
      <c r="L234" s="189">
        <v>42814</v>
      </c>
      <c r="M234" s="51" t="s">
        <v>558</v>
      </c>
      <c r="N234" s="50"/>
    </row>
    <row r="235" spans="1:14" s="83" customFormat="1" ht="42.75" customHeight="1">
      <c r="A235" s="19">
        <v>164</v>
      </c>
      <c r="B235" s="53"/>
      <c r="C235" s="51" t="s">
        <v>559</v>
      </c>
      <c r="D235" s="51" t="s">
        <v>560</v>
      </c>
      <c r="E235" s="51" t="s">
        <v>561</v>
      </c>
      <c r="F235" s="51" t="s">
        <v>562</v>
      </c>
      <c r="G235" s="51" t="s">
        <v>563</v>
      </c>
      <c r="H235" s="136">
        <v>4450</v>
      </c>
      <c r="I235" s="53" t="s">
        <v>3266</v>
      </c>
      <c r="J235" s="53"/>
      <c r="K235" s="53"/>
      <c r="L235" s="189">
        <v>42817</v>
      </c>
      <c r="M235" s="51" t="s">
        <v>564</v>
      </c>
      <c r="N235" s="50"/>
    </row>
    <row r="236" spans="1:14" s="83" customFormat="1" ht="42.75" customHeight="1">
      <c r="A236" s="19">
        <v>165</v>
      </c>
      <c r="B236" s="53"/>
      <c r="C236" s="51" t="s">
        <v>1935</v>
      </c>
      <c r="D236" s="51" t="s">
        <v>2863</v>
      </c>
      <c r="E236" s="51" t="s">
        <v>565</v>
      </c>
      <c r="F236" s="51" t="s">
        <v>566</v>
      </c>
      <c r="G236" s="197" t="s">
        <v>567</v>
      </c>
      <c r="H236" s="136">
        <v>7600</v>
      </c>
      <c r="I236" s="53" t="s">
        <v>3266</v>
      </c>
      <c r="J236" s="53"/>
      <c r="K236" s="53"/>
      <c r="L236" s="189">
        <v>42800</v>
      </c>
      <c r="M236" s="51" t="s">
        <v>568</v>
      </c>
      <c r="N236" s="50"/>
    </row>
    <row r="237" spans="1:14" s="83" customFormat="1" ht="42.75" customHeight="1">
      <c r="A237" s="19">
        <v>166</v>
      </c>
      <c r="B237" s="53"/>
      <c r="C237" s="51" t="s">
        <v>609</v>
      </c>
      <c r="D237" s="51" t="s">
        <v>610</v>
      </c>
      <c r="E237" s="51" t="s">
        <v>611</v>
      </c>
      <c r="F237" s="51" t="s">
        <v>612</v>
      </c>
      <c r="G237" s="51" t="s">
        <v>1743</v>
      </c>
      <c r="H237" s="136">
        <v>200</v>
      </c>
      <c r="I237" s="53" t="s">
        <v>3266</v>
      </c>
      <c r="J237" s="53"/>
      <c r="K237" s="53"/>
      <c r="L237" s="189">
        <v>42818</v>
      </c>
      <c r="M237" s="51" t="s">
        <v>613</v>
      </c>
      <c r="N237" s="50"/>
    </row>
    <row r="238" spans="1:14" s="83" customFormat="1" ht="42.75" customHeight="1">
      <c r="A238" s="19">
        <v>167</v>
      </c>
      <c r="B238" s="53"/>
      <c r="C238" s="51" t="s">
        <v>614</v>
      </c>
      <c r="D238" s="51" t="s">
        <v>615</v>
      </c>
      <c r="E238" s="51" t="s">
        <v>616</v>
      </c>
      <c r="F238" s="51" t="s">
        <v>617</v>
      </c>
      <c r="G238" s="197" t="s">
        <v>4249</v>
      </c>
      <c r="H238" s="136">
        <v>25000</v>
      </c>
      <c r="I238" s="53" t="s">
        <v>3266</v>
      </c>
      <c r="J238" s="53"/>
      <c r="K238" s="53"/>
      <c r="L238" s="189">
        <v>42853</v>
      </c>
      <c r="M238" s="51" t="s">
        <v>618</v>
      </c>
      <c r="N238" s="50"/>
    </row>
    <row r="239" spans="1:14" s="83" customFormat="1" ht="42.75" customHeight="1">
      <c r="A239" s="19">
        <v>168</v>
      </c>
      <c r="B239" s="207"/>
      <c r="C239" s="198" t="s">
        <v>619</v>
      </c>
      <c r="D239" s="198" t="s">
        <v>620</v>
      </c>
      <c r="E239" s="198" t="s">
        <v>621</v>
      </c>
      <c r="F239" s="198" t="s">
        <v>622</v>
      </c>
      <c r="G239" s="198" t="s">
        <v>631</v>
      </c>
      <c r="H239" s="208">
        <v>4650</v>
      </c>
      <c r="I239" s="53" t="s">
        <v>3266</v>
      </c>
      <c r="J239" s="34"/>
      <c r="K239" s="34"/>
      <c r="L239" s="196">
        <v>42853</v>
      </c>
      <c r="M239" s="209" t="s">
        <v>623</v>
      </c>
      <c r="N239" s="50"/>
    </row>
    <row r="240" spans="1:14" s="83" customFormat="1" ht="42.75" customHeight="1">
      <c r="A240" s="19">
        <v>169</v>
      </c>
      <c r="B240" s="195"/>
      <c r="C240" s="33" t="s">
        <v>3321</v>
      </c>
      <c r="D240" s="33" t="s">
        <v>3322</v>
      </c>
      <c r="E240" s="33" t="s">
        <v>3323</v>
      </c>
      <c r="F240" s="33" t="s">
        <v>3324</v>
      </c>
      <c r="G240" s="33" t="s">
        <v>2389</v>
      </c>
      <c r="H240" s="98">
        <v>3000</v>
      </c>
      <c r="I240" s="53" t="s">
        <v>3266</v>
      </c>
      <c r="J240" s="34"/>
      <c r="K240" s="34"/>
      <c r="L240" s="196">
        <v>42950</v>
      </c>
      <c r="M240" s="61" t="s">
        <v>3325</v>
      </c>
      <c r="N240" s="54"/>
    </row>
    <row r="241" spans="1:14" s="83" customFormat="1" ht="42.75" customHeight="1">
      <c r="A241" s="19">
        <v>170</v>
      </c>
      <c r="B241" s="296"/>
      <c r="C241" s="297" t="s">
        <v>3916</v>
      </c>
      <c r="D241" s="38" t="s">
        <v>2863</v>
      </c>
      <c r="E241" s="38" t="s">
        <v>3917</v>
      </c>
      <c r="F241" s="38" t="s">
        <v>3918</v>
      </c>
      <c r="G241" s="38" t="s">
        <v>3038</v>
      </c>
      <c r="H241" s="99">
        <v>5200</v>
      </c>
      <c r="I241" s="53" t="s">
        <v>3266</v>
      </c>
      <c r="J241" s="74"/>
      <c r="K241" s="74"/>
      <c r="L241" s="298">
        <v>42950</v>
      </c>
      <c r="M241" s="299" t="s">
        <v>3919</v>
      </c>
      <c r="N241" s="138"/>
    </row>
    <row r="242" spans="1:14" s="83" customFormat="1" ht="42.75" customHeight="1">
      <c r="A242" s="19">
        <v>171</v>
      </c>
      <c r="B242" s="296"/>
      <c r="C242" s="297" t="s">
        <v>3920</v>
      </c>
      <c r="D242" s="38" t="s">
        <v>3921</v>
      </c>
      <c r="E242" s="38" t="s">
        <v>3917</v>
      </c>
      <c r="F242" s="38" t="s">
        <v>3922</v>
      </c>
      <c r="G242" s="38" t="s">
        <v>1733</v>
      </c>
      <c r="H242" s="99">
        <v>5000</v>
      </c>
      <c r="I242" s="53" t="s">
        <v>3266</v>
      </c>
      <c r="J242" s="74"/>
      <c r="K242" s="74"/>
      <c r="L242" s="298">
        <v>42950</v>
      </c>
      <c r="M242" s="299" t="s">
        <v>3923</v>
      </c>
      <c r="N242" s="138"/>
    </row>
    <row r="243" spans="1:14" s="83" customFormat="1" ht="42.75" customHeight="1">
      <c r="A243" s="19">
        <v>172</v>
      </c>
      <c r="B243" s="296"/>
      <c r="C243" s="297" t="s">
        <v>3924</v>
      </c>
      <c r="D243" s="38" t="s">
        <v>3925</v>
      </c>
      <c r="E243" s="38" t="s">
        <v>3926</v>
      </c>
      <c r="F243" s="38" t="s">
        <v>3927</v>
      </c>
      <c r="G243" s="38" t="s">
        <v>2152</v>
      </c>
      <c r="H243" s="99">
        <v>3000</v>
      </c>
      <c r="I243" s="53" t="s">
        <v>3266</v>
      </c>
      <c r="J243" s="74"/>
      <c r="K243" s="74"/>
      <c r="L243" s="298">
        <v>42944</v>
      </c>
      <c r="M243" s="299" t="s">
        <v>3928</v>
      </c>
      <c r="N243" s="138"/>
    </row>
    <row r="244" spans="1:14" s="83" customFormat="1" ht="42.75" customHeight="1">
      <c r="A244" s="19">
        <v>173</v>
      </c>
      <c r="B244" s="296"/>
      <c r="C244" s="297" t="s">
        <v>3929</v>
      </c>
      <c r="D244" s="38" t="s">
        <v>3930</v>
      </c>
      <c r="E244" s="38" t="s">
        <v>3931</v>
      </c>
      <c r="F244" s="38" t="s">
        <v>3932</v>
      </c>
      <c r="G244" s="38" t="s">
        <v>4046</v>
      </c>
      <c r="H244" s="99">
        <v>11700</v>
      </c>
      <c r="I244" s="53" t="s">
        <v>3266</v>
      </c>
      <c r="J244" s="74"/>
      <c r="K244" s="74"/>
      <c r="L244" s="298">
        <v>42944</v>
      </c>
      <c r="M244" s="299" t="s">
        <v>3933</v>
      </c>
      <c r="N244" s="138"/>
    </row>
    <row r="245" spans="1:14" s="83" customFormat="1" ht="42.75" customHeight="1">
      <c r="A245" s="19">
        <v>174</v>
      </c>
      <c r="B245" s="296"/>
      <c r="C245" s="297" t="s">
        <v>3934</v>
      </c>
      <c r="D245" s="38" t="s">
        <v>3060</v>
      </c>
      <c r="E245" s="38" t="s">
        <v>3935</v>
      </c>
      <c r="F245" s="38" t="s">
        <v>3936</v>
      </c>
      <c r="G245" s="38" t="s">
        <v>3937</v>
      </c>
      <c r="H245" s="99">
        <v>7725</v>
      </c>
      <c r="I245" s="53" t="s">
        <v>3266</v>
      </c>
      <c r="J245" s="74"/>
      <c r="K245" s="74"/>
      <c r="L245" s="298">
        <v>42755</v>
      </c>
      <c r="M245" s="299" t="s">
        <v>3938</v>
      </c>
      <c r="N245" s="138"/>
    </row>
    <row r="246" spans="1:14" s="83" customFormat="1" ht="42.75" customHeight="1">
      <c r="A246" s="19">
        <v>175</v>
      </c>
      <c r="B246" s="296"/>
      <c r="C246" s="297" t="s">
        <v>3939</v>
      </c>
      <c r="D246" s="38" t="s">
        <v>3940</v>
      </c>
      <c r="E246" s="38" t="s">
        <v>3941</v>
      </c>
      <c r="F246" s="38" t="s">
        <v>3942</v>
      </c>
      <c r="G246" s="38" t="s">
        <v>4047</v>
      </c>
      <c r="H246" s="99">
        <v>13695</v>
      </c>
      <c r="I246" s="53" t="s">
        <v>3266</v>
      </c>
      <c r="J246" s="74"/>
      <c r="K246" s="74"/>
      <c r="L246" s="298">
        <v>42885</v>
      </c>
      <c r="M246" s="299" t="s">
        <v>3943</v>
      </c>
      <c r="N246" s="138"/>
    </row>
    <row r="247" spans="1:14" s="83" customFormat="1" ht="42.75" customHeight="1">
      <c r="A247" s="19">
        <v>176</v>
      </c>
      <c r="B247" s="296"/>
      <c r="C247" s="297" t="s">
        <v>4250</v>
      </c>
      <c r="D247" s="38" t="s">
        <v>4251</v>
      </c>
      <c r="E247" s="38" t="s">
        <v>4252</v>
      </c>
      <c r="F247" s="38" t="s">
        <v>4253</v>
      </c>
      <c r="G247" s="38" t="s">
        <v>4254</v>
      </c>
      <c r="H247" s="99">
        <v>3995</v>
      </c>
      <c r="I247" s="53" t="s">
        <v>3266</v>
      </c>
      <c r="J247" s="74"/>
      <c r="K247" s="74"/>
      <c r="L247" s="298">
        <v>42981</v>
      </c>
      <c r="M247" s="299" t="s">
        <v>4255</v>
      </c>
      <c r="N247" s="54"/>
    </row>
    <row r="248" spans="1:14" s="83" customFormat="1" ht="42.75" customHeight="1">
      <c r="A248" s="19">
        <v>177</v>
      </c>
      <c r="B248" s="296"/>
      <c r="C248" s="297" t="s">
        <v>4048</v>
      </c>
      <c r="D248" s="38" t="s">
        <v>4049</v>
      </c>
      <c r="E248" s="38" t="s">
        <v>4050</v>
      </c>
      <c r="F248" s="38" t="s">
        <v>4051</v>
      </c>
      <c r="G248" s="38" t="s">
        <v>4052</v>
      </c>
      <c r="H248" s="99">
        <v>9000</v>
      </c>
      <c r="I248" s="307" t="s">
        <v>3266</v>
      </c>
      <c r="J248" s="74"/>
      <c r="K248" s="74"/>
      <c r="L248" s="298">
        <v>43007</v>
      </c>
      <c r="M248" s="299" t="s">
        <v>4053</v>
      </c>
      <c r="N248" s="54"/>
    </row>
    <row r="249" spans="1:14" s="83" customFormat="1" ht="42.75" customHeight="1">
      <c r="A249" s="19">
        <v>178</v>
      </c>
      <c r="B249" s="296"/>
      <c r="C249" s="297" t="s">
        <v>4048</v>
      </c>
      <c r="D249" s="38" t="s">
        <v>4049</v>
      </c>
      <c r="E249" s="38" t="s">
        <v>4054</v>
      </c>
      <c r="F249" s="38" t="s">
        <v>4055</v>
      </c>
      <c r="G249" s="38" t="s">
        <v>4056</v>
      </c>
      <c r="H249" s="99">
        <v>8400</v>
      </c>
      <c r="I249" s="307" t="s">
        <v>3266</v>
      </c>
      <c r="J249" s="74"/>
      <c r="K249" s="74"/>
      <c r="L249" s="298">
        <v>43007</v>
      </c>
      <c r="M249" s="299" t="s">
        <v>4057</v>
      </c>
      <c r="N249" s="54"/>
    </row>
    <row r="250" spans="1:14" s="83" customFormat="1" ht="42.75" customHeight="1">
      <c r="A250" s="19">
        <v>179</v>
      </c>
      <c r="B250" s="296"/>
      <c r="C250" s="297" t="s">
        <v>4058</v>
      </c>
      <c r="D250" s="38" t="s">
        <v>4059</v>
      </c>
      <c r="E250" s="38" t="s">
        <v>4060</v>
      </c>
      <c r="F250" s="38" t="s">
        <v>4061</v>
      </c>
      <c r="G250" s="38" t="s">
        <v>372</v>
      </c>
      <c r="H250" s="99">
        <v>4500</v>
      </c>
      <c r="I250" s="307" t="s">
        <v>3266</v>
      </c>
      <c r="J250" s="74"/>
      <c r="K250" s="74"/>
      <c r="L250" s="298">
        <v>43007</v>
      </c>
      <c r="M250" s="299" t="s">
        <v>4062</v>
      </c>
      <c r="N250" s="54"/>
    </row>
    <row r="251" spans="1:14" s="83" customFormat="1" ht="42.75" customHeight="1">
      <c r="A251" s="19">
        <v>180</v>
      </c>
      <c r="B251" s="296"/>
      <c r="C251" s="297" t="s">
        <v>4063</v>
      </c>
      <c r="D251" s="38" t="s">
        <v>4064</v>
      </c>
      <c r="E251" s="38" t="s">
        <v>4065</v>
      </c>
      <c r="F251" s="38" t="s">
        <v>4066</v>
      </c>
      <c r="G251" s="38" t="s">
        <v>4067</v>
      </c>
      <c r="H251" s="99">
        <v>1495</v>
      </c>
      <c r="I251" s="307" t="s">
        <v>3266</v>
      </c>
      <c r="J251" s="74"/>
      <c r="K251" s="74"/>
      <c r="L251" s="298">
        <v>43007</v>
      </c>
      <c r="M251" s="299" t="s">
        <v>4068</v>
      </c>
      <c r="N251" s="54"/>
    </row>
    <row r="252" spans="1:15" s="56" customFormat="1" ht="33.75" customHeight="1">
      <c r="A252" s="30"/>
      <c r="B252" s="110">
        <v>2</v>
      </c>
      <c r="C252" s="172" t="s">
        <v>3326</v>
      </c>
      <c r="D252" s="47"/>
      <c r="E252" s="47"/>
      <c r="F252" s="46"/>
      <c r="G252" s="46"/>
      <c r="H252" s="130">
        <f>SUM(H253:H363)</f>
        <v>3171674</v>
      </c>
      <c r="I252" s="30"/>
      <c r="J252" s="30"/>
      <c r="K252" s="30"/>
      <c r="L252" s="47"/>
      <c r="M252" s="47"/>
      <c r="N252" s="48"/>
      <c r="O252" s="102"/>
    </row>
    <row r="253" spans="1:15" s="322" customFormat="1" ht="41.25" customHeight="1">
      <c r="A253" s="212">
        <v>1</v>
      </c>
      <c r="B253" s="210"/>
      <c r="C253" s="211" t="s">
        <v>3327</v>
      </c>
      <c r="D253" s="148" t="s">
        <v>3328</v>
      </c>
      <c r="E253" s="49" t="s">
        <v>3329</v>
      </c>
      <c r="F253" s="211" t="s">
        <v>3330</v>
      </c>
      <c r="G253" s="211" t="s">
        <v>3331</v>
      </c>
      <c r="H253" s="135">
        <v>48789</v>
      </c>
      <c r="I253" s="212" t="s">
        <v>3266</v>
      </c>
      <c r="J253" s="313"/>
      <c r="L253" s="118" t="s">
        <v>3332</v>
      </c>
      <c r="M253" s="213" t="s">
        <v>3333</v>
      </c>
      <c r="N253" s="320"/>
      <c r="O253" s="321"/>
    </row>
    <row r="254" spans="1:15" s="322" customFormat="1" ht="41.25" customHeight="1">
      <c r="A254" s="212">
        <v>2</v>
      </c>
      <c r="B254" s="210"/>
      <c r="C254" s="211" t="s">
        <v>3334</v>
      </c>
      <c r="D254" s="211" t="s">
        <v>3335</v>
      </c>
      <c r="E254" s="49" t="s">
        <v>3336</v>
      </c>
      <c r="F254" s="211" t="s">
        <v>3337</v>
      </c>
      <c r="G254" s="211" t="s">
        <v>3338</v>
      </c>
      <c r="H254" s="214">
        <v>9801</v>
      </c>
      <c r="I254" s="212" t="s">
        <v>3266</v>
      </c>
      <c r="J254" s="313"/>
      <c r="L254" s="355" t="s">
        <v>3339</v>
      </c>
      <c r="M254" s="215" t="s">
        <v>3340</v>
      </c>
      <c r="N254" s="320"/>
      <c r="O254" s="321"/>
    </row>
    <row r="255" spans="1:15" s="322" customFormat="1" ht="41.25" customHeight="1">
      <c r="A255" s="212">
        <v>3</v>
      </c>
      <c r="B255" s="210"/>
      <c r="C255" s="211" t="s">
        <v>3341</v>
      </c>
      <c r="D255" s="211" t="s">
        <v>3342</v>
      </c>
      <c r="E255" s="49" t="s">
        <v>3343</v>
      </c>
      <c r="F255" s="211" t="s">
        <v>3344</v>
      </c>
      <c r="G255" s="211" t="s">
        <v>3345</v>
      </c>
      <c r="H255" s="214">
        <v>15000</v>
      </c>
      <c r="I255" s="212" t="s">
        <v>3266</v>
      </c>
      <c r="J255" s="313"/>
      <c r="L255" s="161" t="s">
        <v>3346</v>
      </c>
      <c r="M255" s="216" t="s">
        <v>3347</v>
      </c>
      <c r="N255" s="320"/>
      <c r="O255" s="321"/>
    </row>
    <row r="256" spans="1:15" s="322" customFormat="1" ht="41.25" customHeight="1">
      <c r="A256" s="212">
        <v>4</v>
      </c>
      <c r="B256" s="210"/>
      <c r="C256" s="211" t="s">
        <v>3348</v>
      </c>
      <c r="D256" s="211" t="s">
        <v>3335</v>
      </c>
      <c r="E256" s="49" t="s">
        <v>3349</v>
      </c>
      <c r="F256" s="211" t="s">
        <v>3350</v>
      </c>
      <c r="G256" s="211" t="s">
        <v>3351</v>
      </c>
      <c r="H256" s="214">
        <v>20000</v>
      </c>
      <c r="I256" s="212" t="s">
        <v>3266</v>
      </c>
      <c r="J256" s="313"/>
      <c r="L256" s="356" t="s">
        <v>3339</v>
      </c>
      <c r="M256" s="217" t="s">
        <v>3352</v>
      </c>
      <c r="N256" s="320"/>
      <c r="O256" s="321"/>
    </row>
    <row r="257" spans="1:116" s="228" customFormat="1" ht="41.25" customHeight="1">
      <c r="A257" s="212">
        <v>5</v>
      </c>
      <c r="B257" s="218"/>
      <c r="C257" s="211" t="s">
        <v>3353</v>
      </c>
      <c r="D257" s="211" t="s">
        <v>3335</v>
      </c>
      <c r="E257" s="49" t="s">
        <v>3354</v>
      </c>
      <c r="F257" s="211" t="s">
        <v>3355</v>
      </c>
      <c r="G257" s="211" t="s">
        <v>3356</v>
      </c>
      <c r="H257" s="214">
        <v>10000</v>
      </c>
      <c r="I257" s="212" t="s">
        <v>3266</v>
      </c>
      <c r="J257" s="218"/>
      <c r="L257" s="355" t="s">
        <v>3339</v>
      </c>
      <c r="M257" s="217" t="s">
        <v>3357</v>
      </c>
      <c r="N257" s="323"/>
      <c r="O257" s="304"/>
      <c r="P257" s="324"/>
      <c r="Q257" s="324"/>
      <c r="R257" s="324"/>
      <c r="S257" s="324"/>
      <c r="T257" s="324"/>
      <c r="U257" s="324"/>
      <c r="V257" s="324"/>
      <c r="W257" s="324"/>
      <c r="X257" s="324"/>
      <c r="Y257" s="324"/>
      <c r="Z257" s="324"/>
      <c r="AA257" s="324"/>
      <c r="AB257" s="324"/>
      <c r="AC257" s="324"/>
      <c r="AD257" s="324"/>
      <c r="AE257" s="324"/>
      <c r="AF257" s="324"/>
      <c r="AG257" s="324"/>
      <c r="AH257" s="324"/>
      <c r="AI257" s="324"/>
      <c r="AJ257" s="324"/>
      <c r="AK257" s="324"/>
      <c r="AL257" s="324"/>
      <c r="AM257" s="324"/>
      <c r="AN257" s="324"/>
      <c r="AO257" s="324"/>
      <c r="AP257" s="324"/>
      <c r="AQ257" s="324"/>
      <c r="AR257" s="324"/>
      <c r="AS257" s="324"/>
      <c r="AT257" s="324"/>
      <c r="AU257" s="324"/>
      <c r="AV257" s="324"/>
      <c r="AW257" s="324"/>
      <c r="AX257" s="324"/>
      <c r="AY257" s="324"/>
      <c r="AZ257" s="324"/>
      <c r="BA257" s="324"/>
      <c r="BB257" s="324"/>
      <c r="BC257" s="324"/>
      <c r="BD257" s="324"/>
      <c r="BE257" s="324"/>
      <c r="BF257" s="324"/>
      <c r="BG257" s="324"/>
      <c r="BH257" s="324"/>
      <c r="BI257" s="324"/>
      <c r="BJ257" s="324"/>
      <c r="BK257" s="324"/>
      <c r="BL257" s="324"/>
      <c r="BM257" s="324"/>
      <c r="BN257" s="324"/>
      <c r="BO257" s="324"/>
      <c r="BP257" s="324"/>
      <c r="BQ257" s="324"/>
      <c r="BR257" s="324"/>
      <c r="BS257" s="324"/>
      <c r="BT257" s="324"/>
      <c r="BU257" s="324"/>
      <c r="BV257" s="324"/>
      <c r="BW257" s="324"/>
      <c r="BX257" s="324"/>
      <c r="BY257" s="324"/>
      <c r="BZ257" s="324"/>
      <c r="CA257" s="324"/>
      <c r="CB257" s="324"/>
      <c r="CC257" s="324"/>
      <c r="CD257" s="324"/>
      <c r="CE257" s="324"/>
      <c r="CF257" s="324"/>
      <c r="CG257" s="324"/>
      <c r="CH257" s="324"/>
      <c r="CI257" s="324"/>
      <c r="CJ257" s="324"/>
      <c r="CK257" s="324"/>
      <c r="CL257" s="324"/>
      <c r="CM257" s="324"/>
      <c r="CN257" s="324"/>
      <c r="CO257" s="324"/>
      <c r="CP257" s="324"/>
      <c r="CQ257" s="324"/>
      <c r="CR257" s="324"/>
      <c r="CS257" s="324"/>
      <c r="CT257" s="324"/>
      <c r="CU257" s="324"/>
      <c r="CV257" s="324"/>
      <c r="CW257" s="324"/>
      <c r="CX257" s="324"/>
      <c r="CY257" s="324"/>
      <c r="CZ257" s="324"/>
      <c r="DA257" s="324"/>
      <c r="DB257" s="324"/>
      <c r="DC257" s="324"/>
      <c r="DD257" s="324"/>
      <c r="DE257" s="324"/>
      <c r="DF257" s="324"/>
      <c r="DG257" s="324"/>
      <c r="DH257" s="324"/>
      <c r="DI257" s="324"/>
      <c r="DJ257" s="324"/>
      <c r="DK257" s="324"/>
      <c r="DL257" s="324"/>
    </row>
    <row r="258" spans="1:116" s="228" customFormat="1" ht="41.25" customHeight="1">
      <c r="A258" s="212">
        <v>6</v>
      </c>
      <c r="B258" s="118"/>
      <c r="C258" s="211" t="s">
        <v>3358</v>
      </c>
      <c r="D258" s="211" t="s">
        <v>3359</v>
      </c>
      <c r="E258" s="49" t="s">
        <v>3360</v>
      </c>
      <c r="F258" s="211" t="s">
        <v>3361</v>
      </c>
      <c r="G258" s="211" t="s">
        <v>3362</v>
      </c>
      <c r="H258" s="214">
        <v>15000</v>
      </c>
      <c r="I258" s="212" t="s">
        <v>3266</v>
      </c>
      <c r="J258" s="118"/>
      <c r="L258" s="118" t="s">
        <v>3363</v>
      </c>
      <c r="M258" s="217" t="s">
        <v>3364</v>
      </c>
      <c r="N258" s="323"/>
      <c r="O258" s="304"/>
      <c r="P258" s="324"/>
      <c r="Q258" s="324"/>
      <c r="R258" s="324"/>
      <c r="S258" s="324"/>
      <c r="T258" s="324"/>
      <c r="U258" s="324"/>
      <c r="V258" s="324"/>
      <c r="W258" s="324"/>
      <c r="X258" s="324"/>
      <c r="Y258" s="324"/>
      <c r="Z258" s="324"/>
      <c r="AA258" s="324"/>
      <c r="AB258" s="324"/>
      <c r="AC258" s="324"/>
      <c r="AD258" s="324"/>
      <c r="AE258" s="324"/>
      <c r="AF258" s="324"/>
      <c r="AG258" s="324"/>
      <c r="AH258" s="324"/>
      <c r="AI258" s="324"/>
      <c r="AJ258" s="324"/>
      <c r="AK258" s="324"/>
      <c r="AL258" s="324"/>
      <c r="AM258" s="324"/>
      <c r="AN258" s="324"/>
      <c r="AO258" s="324"/>
      <c r="AP258" s="324"/>
      <c r="AQ258" s="324"/>
      <c r="AR258" s="324"/>
      <c r="AS258" s="324"/>
      <c r="AT258" s="324"/>
      <c r="AU258" s="324"/>
      <c r="AV258" s="324"/>
      <c r="AW258" s="324"/>
      <c r="AX258" s="324"/>
      <c r="AY258" s="324"/>
      <c r="AZ258" s="324"/>
      <c r="BA258" s="324"/>
      <c r="BB258" s="324"/>
      <c r="BC258" s="324"/>
      <c r="BD258" s="324"/>
      <c r="BE258" s="324"/>
      <c r="BF258" s="324"/>
      <c r="BG258" s="324"/>
      <c r="BH258" s="324"/>
      <c r="BI258" s="324"/>
      <c r="BJ258" s="324"/>
      <c r="BK258" s="324"/>
      <c r="BL258" s="324"/>
      <c r="BM258" s="324"/>
      <c r="BN258" s="324"/>
      <c r="BO258" s="324"/>
      <c r="BP258" s="324"/>
      <c r="BQ258" s="324"/>
      <c r="BR258" s="324"/>
      <c r="BS258" s="324"/>
      <c r="BT258" s="324"/>
      <c r="BU258" s="324"/>
      <c r="BV258" s="324"/>
      <c r="BW258" s="324"/>
      <c r="BX258" s="324"/>
      <c r="BY258" s="324"/>
      <c r="BZ258" s="324"/>
      <c r="CA258" s="324"/>
      <c r="CB258" s="324"/>
      <c r="CC258" s="324"/>
      <c r="CD258" s="324"/>
      <c r="CE258" s="324"/>
      <c r="CF258" s="324"/>
      <c r="CG258" s="324"/>
      <c r="CH258" s="324"/>
      <c r="CI258" s="324"/>
      <c r="CJ258" s="324"/>
      <c r="CK258" s="324"/>
      <c r="CL258" s="324"/>
      <c r="CM258" s="324"/>
      <c r="CN258" s="324"/>
      <c r="CO258" s="324"/>
      <c r="CP258" s="324"/>
      <c r="CQ258" s="324"/>
      <c r="CR258" s="324"/>
      <c r="CS258" s="324"/>
      <c r="CT258" s="324"/>
      <c r="CU258" s="324"/>
      <c r="CV258" s="324"/>
      <c r="CW258" s="324"/>
      <c r="CX258" s="324"/>
      <c r="CY258" s="324"/>
      <c r="CZ258" s="324"/>
      <c r="DA258" s="324"/>
      <c r="DB258" s="324"/>
      <c r="DC258" s="324"/>
      <c r="DD258" s="324"/>
      <c r="DE258" s="324"/>
      <c r="DF258" s="324"/>
      <c r="DG258" s="324"/>
      <c r="DH258" s="324"/>
      <c r="DI258" s="324"/>
      <c r="DJ258" s="324"/>
      <c r="DK258" s="324"/>
      <c r="DL258" s="324"/>
    </row>
    <row r="259" spans="1:116" s="228" customFormat="1" ht="41.25" customHeight="1">
      <c r="A259" s="212">
        <v>7</v>
      </c>
      <c r="B259" s="118"/>
      <c r="C259" s="211" t="s">
        <v>3365</v>
      </c>
      <c r="D259" s="211" t="s">
        <v>3366</v>
      </c>
      <c r="E259" s="49" t="s">
        <v>3367</v>
      </c>
      <c r="F259" s="211" t="s">
        <v>3368</v>
      </c>
      <c r="G259" s="211" t="s">
        <v>3369</v>
      </c>
      <c r="H259" s="214">
        <v>4700</v>
      </c>
      <c r="I259" s="212" t="s">
        <v>3266</v>
      </c>
      <c r="J259" s="118"/>
      <c r="L259" s="161" t="s">
        <v>3332</v>
      </c>
      <c r="M259" s="217" t="s">
        <v>3370</v>
      </c>
      <c r="N259" s="323"/>
      <c r="O259" s="304"/>
      <c r="P259" s="324"/>
      <c r="Q259" s="324"/>
      <c r="R259" s="324"/>
      <c r="S259" s="324"/>
      <c r="T259" s="324"/>
      <c r="U259" s="324"/>
      <c r="V259" s="324"/>
      <c r="W259" s="324"/>
      <c r="X259" s="324"/>
      <c r="Y259" s="324"/>
      <c r="Z259" s="324"/>
      <c r="AA259" s="324"/>
      <c r="AB259" s="324"/>
      <c r="AC259" s="324"/>
      <c r="AD259" s="324"/>
      <c r="AE259" s="324"/>
      <c r="AF259" s="324"/>
      <c r="AG259" s="324"/>
      <c r="AH259" s="324"/>
      <c r="AI259" s="324"/>
      <c r="AJ259" s="324"/>
      <c r="AK259" s="324"/>
      <c r="AL259" s="324"/>
      <c r="AM259" s="324"/>
      <c r="AN259" s="324"/>
      <c r="AO259" s="324"/>
      <c r="AP259" s="324"/>
      <c r="AQ259" s="324"/>
      <c r="AR259" s="324"/>
      <c r="AS259" s="324"/>
      <c r="AT259" s="324"/>
      <c r="AU259" s="324"/>
      <c r="AV259" s="324"/>
      <c r="AW259" s="324"/>
      <c r="AX259" s="324"/>
      <c r="AY259" s="324"/>
      <c r="AZ259" s="324"/>
      <c r="BA259" s="324"/>
      <c r="BB259" s="324"/>
      <c r="BC259" s="324"/>
      <c r="BD259" s="324"/>
      <c r="BE259" s="324"/>
      <c r="BF259" s="324"/>
      <c r="BG259" s="324"/>
      <c r="BH259" s="324"/>
      <c r="BI259" s="324"/>
      <c r="BJ259" s="324"/>
      <c r="BK259" s="324"/>
      <c r="BL259" s="324"/>
      <c r="BM259" s="324"/>
      <c r="BN259" s="324"/>
      <c r="BO259" s="324"/>
      <c r="BP259" s="324"/>
      <c r="BQ259" s="324"/>
      <c r="BR259" s="324"/>
      <c r="BS259" s="324"/>
      <c r="BT259" s="324"/>
      <c r="BU259" s="324"/>
      <c r="BV259" s="324"/>
      <c r="BW259" s="324"/>
      <c r="BX259" s="324"/>
      <c r="BY259" s="324"/>
      <c r="BZ259" s="324"/>
      <c r="CA259" s="324"/>
      <c r="CB259" s="324"/>
      <c r="CC259" s="324"/>
      <c r="CD259" s="324"/>
      <c r="CE259" s="324"/>
      <c r="CF259" s="324"/>
      <c r="CG259" s="324"/>
      <c r="CH259" s="324"/>
      <c r="CI259" s="324"/>
      <c r="CJ259" s="324"/>
      <c r="CK259" s="324"/>
      <c r="CL259" s="324"/>
      <c r="CM259" s="324"/>
      <c r="CN259" s="324"/>
      <c r="CO259" s="324"/>
      <c r="CP259" s="324"/>
      <c r="CQ259" s="324"/>
      <c r="CR259" s="324"/>
      <c r="CS259" s="324"/>
      <c r="CT259" s="324"/>
      <c r="CU259" s="324"/>
      <c r="CV259" s="324"/>
      <c r="CW259" s="324"/>
      <c r="CX259" s="324"/>
      <c r="CY259" s="324"/>
      <c r="CZ259" s="324"/>
      <c r="DA259" s="324"/>
      <c r="DB259" s="324"/>
      <c r="DC259" s="324"/>
      <c r="DD259" s="324"/>
      <c r="DE259" s="324"/>
      <c r="DF259" s="324"/>
      <c r="DG259" s="324"/>
      <c r="DH259" s="324"/>
      <c r="DI259" s="324"/>
      <c r="DJ259" s="324"/>
      <c r="DK259" s="324"/>
      <c r="DL259" s="324"/>
    </row>
    <row r="260" spans="1:116" s="228" customFormat="1" ht="41.25" customHeight="1">
      <c r="A260" s="212">
        <v>8</v>
      </c>
      <c r="B260" s="118"/>
      <c r="C260" s="211" t="s">
        <v>3365</v>
      </c>
      <c r="D260" s="211" t="s">
        <v>3366</v>
      </c>
      <c r="E260" s="49" t="s">
        <v>3371</v>
      </c>
      <c r="F260" s="211" t="s">
        <v>3372</v>
      </c>
      <c r="G260" s="211" t="s">
        <v>3373</v>
      </c>
      <c r="H260" s="214">
        <v>5050</v>
      </c>
      <c r="I260" s="212" t="s">
        <v>3266</v>
      </c>
      <c r="J260" s="118"/>
      <c r="L260" s="161" t="s">
        <v>3332</v>
      </c>
      <c r="M260" s="217" t="s">
        <v>3374</v>
      </c>
      <c r="N260" s="323"/>
      <c r="O260" s="304"/>
      <c r="P260" s="324"/>
      <c r="Q260" s="324"/>
      <c r="R260" s="324"/>
      <c r="S260" s="324"/>
      <c r="T260" s="324"/>
      <c r="U260" s="324"/>
      <c r="V260" s="324"/>
      <c r="W260" s="324"/>
      <c r="X260" s="324"/>
      <c r="Y260" s="324"/>
      <c r="Z260" s="324"/>
      <c r="AA260" s="324"/>
      <c r="AB260" s="324"/>
      <c r="AC260" s="324"/>
      <c r="AD260" s="324"/>
      <c r="AE260" s="324"/>
      <c r="AF260" s="324"/>
      <c r="AG260" s="324"/>
      <c r="AH260" s="324"/>
      <c r="AI260" s="324"/>
      <c r="AJ260" s="324"/>
      <c r="AK260" s="324"/>
      <c r="AL260" s="324"/>
      <c r="AM260" s="324"/>
      <c r="AN260" s="324"/>
      <c r="AO260" s="324"/>
      <c r="AP260" s="324"/>
      <c r="AQ260" s="324"/>
      <c r="AR260" s="324"/>
      <c r="AS260" s="324"/>
      <c r="AT260" s="324"/>
      <c r="AU260" s="324"/>
      <c r="AV260" s="324"/>
      <c r="AW260" s="324"/>
      <c r="AX260" s="324"/>
      <c r="AY260" s="324"/>
      <c r="AZ260" s="324"/>
      <c r="BA260" s="324"/>
      <c r="BB260" s="324"/>
      <c r="BC260" s="324"/>
      <c r="BD260" s="324"/>
      <c r="BE260" s="324"/>
      <c r="BF260" s="324"/>
      <c r="BG260" s="324"/>
      <c r="BH260" s="324"/>
      <c r="BI260" s="324"/>
      <c r="BJ260" s="324"/>
      <c r="BK260" s="324"/>
      <c r="BL260" s="324"/>
      <c r="BM260" s="324"/>
      <c r="BN260" s="324"/>
      <c r="BO260" s="324"/>
      <c r="BP260" s="324"/>
      <c r="BQ260" s="324"/>
      <c r="BR260" s="324"/>
      <c r="BS260" s="324"/>
      <c r="BT260" s="324"/>
      <c r="BU260" s="324"/>
      <c r="BV260" s="324"/>
      <c r="BW260" s="324"/>
      <c r="BX260" s="324"/>
      <c r="BY260" s="324"/>
      <c r="BZ260" s="324"/>
      <c r="CA260" s="324"/>
      <c r="CB260" s="324"/>
      <c r="CC260" s="324"/>
      <c r="CD260" s="324"/>
      <c r="CE260" s="324"/>
      <c r="CF260" s="324"/>
      <c r="CG260" s="324"/>
      <c r="CH260" s="324"/>
      <c r="CI260" s="324"/>
      <c r="CJ260" s="324"/>
      <c r="CK260" s="324"/>
      <c r="CL260" s="324"/>
      <c r="CM260" s="324"/>
      <c r="CN260" s="324"/>
      <c r="CO260" s="324"/>
      <c r="CP260" s="324"/>
      <c r="CQ260" s="324"/>
      <c r="CR260" s="324"/>
      <c r="CS260" s="324"/>
      <c r="CT260" s="324"/>
      <c r="CU260" s="324"/>
      <c r="CV260" s="324"/>
      <c r="CW260" s="324"/>
      <c r="CX260" s="324"/>
      <c r="CY260" s="324"/>
      <c r="CZ260" s="324"/>
      <c r="DA260" s="324"/>
      <c r="DB260" s="324"/>
      <c r="DC260" s="324"/>
      <c r="DD260" s="324"/>
      <c r="DE260" s="324"/>
      <c r="DF260" s="324"/>
      <c r="DG260" s="324"/>
      <c r="DH260" s="324"/>
      <c r="DI260" s="324"/>
      <c r="DJ260" s="324"/>
      <c r="DK260" s="324"/>
      <c r="DL260" s="324"/>
    </row>
    <row r="261" spans="1:116" s="228" customFormat="1" ht="41.25" customHeight="1">
      <c r="A261" s="212">
        <v>9</v>
      </c>
      <c r="B261" s="118"/>
      <c r="C261" s="211" t="s">
        <v>3375</v>
      </c>
      <c r="D261" s="211" t="s">
        <v>3376</v>
      </c>
      <c r="E261" s="49" t="s">
        <v>3377</v>
      </c>
      <c r="F261" s="211" t="s">
        <v>3378</v>
      </c>
      <c r="G261" s="211" t="s">
        <v>3379</v>
      </c>
      <c r="H261" s="214">
        <v>5050</v>
      </c>
      <c r="I261" s="212" t="s">
        <v>3266</v>
      </c>
      <c r="J261" s="118"/>
      <c r="L261" s="355" t="s">
        <v>3380</v>
      </c>
      <c r="M261" s="217" t="s">
        <v>3381</v>
      </c>
      <c r="N261" s="323"/>
      <c r="O261" s="304"/>
      <c r="P261" s="324"/>
      <c r="Q261" s="324"/>
      <c r="R261" s="324"/>
      <c r="S261" s="324"/>
      <c r="T261" s="324"/>
      <c r="U261" s="324"/>
      <c r="V261" s="324"/>
      <c r="W261" s="324"/>
      <c r="X261" s="324"/>
      <c r="Y261" s="324"/>
      <c r="Z261" s="324"/>
      <c r="AA261" s="324"/>
      <c r="AB261" s="324"/>
      <c r="AC261" s="324"/>
      <c r="AD261" s="324"/>
      <c r="AE261" s="324"/>
      <c r="AF261" s="324"/>
      <c r="AG261" s="324"/>
      <c r="AH261" s="324"/>
      <c r="AI261" s="324"/>
      <c r="AJ261" s="324"/>
      <c r="AK261" s="324"/>
      <c r="AL261" s="324"/>
      <c r="AM261" s="324"/>
      <c r="AN261" s="324"/>
      <c r="AO261" s="324"/>
      <c r="AP261" s="324"/>
      <c r="AQ261" s="324"/>
      <c r="AR261" s="324"/>
      <c r="AS261" s="324"/>
      <c r="AT261" s="324"/>
      <c r="AU261" s="324"/>
      <c r="AV261" s="324"/>
      <c r="AW261" s="324"/>
      <c r="AX261" s="324"/>
      <c r="AY261" s="324"/>
      <c r="AZ261" s="324"/>
      <c r="BA261" s="324"/>
      <c r="BB261" s="324"/>
      <c r="BC261" s="324"/>
      <c r="BD261" s="324"/>
      <c r="BE261" s="324"/>
      <c r="BF261" s="324"/>
      <c r="BG261" s="324"/>
      <c r="BH261" s="324"/>
      <c r="BI261" s="324"/>
      <c r="BJ261" s="324"/>
      <c r="BK261" s="324"/>
      <c r="BL261" s="324"/>
      <c r="BM261" s="324"/>
      <c r="BN261" s="324"/>
      <c r="BO261" s="324"/>
      <c r="BP261" s="324"/>
      <c r="BQ261" s="324"/>
      <c r="BR261" s="324"/>
      <c r="BS261" s="324"/>
      <c r="BT261" s="324"/>
      <c r="BU261" s="324"/>
      <c r="BV261" s="324"/>
      <c r="BW261" s="324"/>
      <c r="BX261" s="324"/>
      <c r="BY261" s="324"/>
      <c r="BZ261" s="324"/>
      <c r="CA261" s="324"/>
      <c r="CB261" s="324"/>
      <c r="CC261" s="324"/>
      <c r="CD261" s="324"/>
      <c r="CE261" s="324"/>
      <c r="CF261" s="324"/>
      <c r="CG261" s="324"/>
      <c r="CH261" s="324"/>
      <c r="CI261" s="324"/>
      <c r="CJ261" s="324"/>
      <c r="CK261" s="324"/>
      <c r="CL261" s="324"/>
      <c r="CM261" s="324"/>
      <c r="CN261" s="324"/>
      <c r="CO261" s="324"/>
      <c r="CP261" s="324"/>
      <c r="CQ261" s="324"/>
      <c r="CR261" s="324"/>
      <c r="CS261" s="324"/>
      <c r="CT261" s="324"/>
      <c r="CU261" s="324"/>
      <c r="CV261" s="324"/>
      <c r="CW261" s="324"/>
      <c r="CX261" s="324"/>
      <c r="CY261" s="324"/>
      <c r="CZ261" s="324"/>
      <c r="DA261" s="324"/>
      <c r="DB261" s="324"/>
      <c r="DC261" s="324"/>
      <c r="DD261" s="324"/>
      <c r="DE261" s="324"/>
      <c r="DF261" s="324"/>
      <c r="DG261" s="324"/>
      <c r="DH261" s="324"/>
      <c r="DI261" s="324"/>
      <c r="DJ261" s="324"/>
      <c r="DK261" s="324"/>
      <c r="DL261" s="324"/>
    </row>
    <row r="262" spans="1:116" s="228" customFormat="1" ht="41.25" customHeight="1">
      <c r="A262" s="212">
        <v>10</v>
      </c>
      <c r="B262" s="118"/>
      <c r="C262" s="211" t="s">
        <v>3382</v>
      </c>
      <c r="D262" s="211" t="s">
        <v>3335</v>
      </c>
      <c r="E262" s="49" t="s">
        <v>3383</v>
      </c>
      <c r="F262" s="211" t="s">
        <v>3384</v>
      </c>
      <c r="G262" s="211" t="s">
        <v>3385</v>
      </c>
      <c r="H262" s="214">
        <v>5178</v>
      </c>
      <c r="I262" s="212" t="s">
        <v>3266</v>
      </c>
      <c r="J262" s="118"/>
      <c r="L262" s="355" t="s">
        <v>3380</v>
      </c>
      <c r="M262" s="217" t="s">
        <v>3386</v>
      </c>
      <c r="N262" s="323"/>
      <c r="O262" s="304"/>
      <c r="P262" s="324"/>
      <c r="Q262" s="324"/>
      <c r="R262" s="324"/>
      <c r="S262" s="324"/>
      <c r="T262" s="324"/>
      <c r="U262" s="324"/>
      <c r="V262" s="324"/>
      <c r="W262" s="324"/>
      <c r="X262" s="324"/>
      <c r="Y262" s="324"/>
      <c r="Z262" s="324"/>
      <c r="AA262" s="324"/>
      <c r="AB262" s="324"/>
      <c r="AC262" s="324"/>
      <c r="AD262" s="324"/>
      <c r="AE262" s="324"/>
      <c r="AF262" s="324"/>
      <c r="AG262" s="324"/>
      <c r="AH262" s="324"/>
      <c r="AI262" s="324"/>
      <c r="AJ262" s="324"/>
      <c r="AK262" s="324"/>
      <c r="AL262" s="324"/>
      <c r="AM262" s="324"/>
      <c r="AN262" s="324"/>
      <c r="AO262" s="324"/>
      <c r="AP262" s="324"/>
      <c r="AQ262" s="324"/>
      <c r="AR262" s="324"/>
      <c r="AS262" s="324"/>
      <c r="AT262" s="324"/>
      <c r="AU262" s="324"/>
      <c r="AV262" s="324"/>
      <c r="AW262" s="324"/>
      <c r="AX262" s="324"/>
      <c r="AY262" s="324"/>
      <c r="AZ262" s="324"/>
      <c r="BA262" s="324"/>
      <c r="BB262" s="324"/>
      <c r="BC262" s="324"/>
      <c r="BD262" s="324"/>
      <c r="BE262" s="324"/>
      <c r="BF262" s="324"/>
      <c r="BG262" s="324"/>
      <c r="BH262" s="324"/>
      <c r="BI262" s="324"/>
      <c r="BJ262" s="324"/>
      <c r="BK262" s="324"/>
      <c r="BL262" s="324"/>
      <c r="BM262" s="324"/>
      <c r="BN262" s="324"/>
      <c r="BO262" s="324"/>
      <c r="BP262" s="324"/>
      <c r="BQ262" s="324"/>
      <c r="BR262" s="324"/>
      <c r="BS262" s="324"/>
      <c r="BT262" s="324"/>
      <c r="BU262" s="324"/>
      <c r="BV262" s="324"/>
      <c r="BW262" s="324"/>
      <c r="BX262" s="324"/>
      <c r="BY262" s="324"/>
      <c r="BZ262" s="324"/>
      <c r="CA262" s="324"/>
      <c r="CB262" s="324"/>
      <c r="CC262" s="324"/>
      <c r="CD262" s="324"/>
      <c r="CE262" s="324"/>
      <c r="CF262" s="324"/>
      <c r="CG262" s="324"/>
      <c r="CH262" s="324"/>
      <c r="CI262" s="324"/>
      <c r="CJ262" s="324"/>
      <c r="CK262" s="324"/>
      <c r="CL262" s="324"/>
      <c r="CM262" s="324"/>
      <c r="CN262" s="324"/>
      <c r="CO262" s="324"/>
      <c r="CP262" s="324"/>
      <c r="CQ262" s="324"/>
      <c r="CR262" s="324"/>
      <c r="CS262" s="324"/>
      <c r="CT262" s="324"/>
      <c r="CU262" s="324"/>
      <c r="CV262" s="324"/>
      <c r="CW262" s="324"/>
      <c r="CX262" s="324"/>
      <c r="CY262" s="324"/>
      <c r="CZ262" s="324"/>
      <c r="DA262" s="324"/>
      <c r="DB262" s="324"/>
      <c r="DC262" s="324"/>
      <c r="DD262" s="324"/>
      <c r="DE262" s="324"/>
      <c r="DF262" s="324"/>
      <c r="DG262" s="324"/>
      <c r="DH262" s="324"/>
      <c r="DI262" s="324"/>
      <c r="DJ262" s="324"/>
      <c r="DK262" s="324"/>
      <c r="DL262" s="324"/>
    </row>
    <row r="263" spans="1:116" s="228" customFormat="1" ht="41.25" customHeight="1">
      <c r="A263" s="212">
        <v>11</v>
      </c>
      <c r="B263" s="118"/>
      <c r="C263" s="211" t="s">
        <v>3388</v>
      </c>
      <c r="D263" s="211" t="s">
        <v>3389</v>
      </c>
      <c r="E263" s="49" t="s">
        <v>3390</v>
      </c>
      <c r="F263" s="211" t="s">
        <v>3391</v>
      </c>
      <c r="G263" s="211" t="s">
        <v>3392</v>
      </c>
      <c r="H263" s="214">
        <v>5200</v>
      </c>
      <c r="I263" s="212" t="s">
        <v>3266</v>
      </c>
      <c r="J263" s="118"/>
      <c r="L263" s="161" t="s">
        <v>3363</v>
      </c>
      <c r="M263" s="217" t="s">
        <v>3393</v>
      </c>
      <c r="N263" s="323"/>
      <c r="O263" s="304"/>
      <c r="P263" s="324"/>
      <c r="Q263" s="324"/>
      <c r="R263" s="324"/>
      <c r="S263" s="324"/>
      <c r="T263" s="324"/>
      <c r="U263" s="324"/>
      <c r="V263" s="324"/>
      <c r="W263" s="324"/>
      <c r="X263" s="324"/>
      <c r="Y263" s="324"/>
      <c r="Z263" s="324"/>
      <c r="AA263" s="324"/>
      <c r="AB263" s="324"/>
      <c r="AC263" s="324"/>
      <c r="AD263" s="324"/>
      <c r="AE263" s="324"/>
      <c r="AF263" s="324"/>
      <c r="AG263" s="324"/>
      <c r="AH263" s="324"/>
      <c r="AI263" s="324"/>
      <c r="AJ263" s="324"/>
      <c r="AK263" s="324"/>
      <c r="AL263" s="324"/>
      <c r="AM263" s="324"/>
      <c r="AN263" s="324"/>
      <c r="AO263" s="324"/>
      <c r="AP263" s="324"/>
      <c r="AQ263" s="324"/>
      <c r="AR263" s="324"/>
      <c r="AS263" s="324"/>
      <c r="AT263" s="324"/>
      <c r="AU263" s="324"/>
      <c r="AV263" s="324"/>
      <c r="AW263" s="324"/>
      <c r="AX263" s="324"/>
      <c r="AY263" s="324"/>
      <c r="AZ263" s="324"/>
      <c r="BA263" s="324"/>
      <c r="BB263" s="324"/>
      <c r="BC263" s="324"/>
      <c r="BD263" s="324"/>
      <c r="BE263" s="324"/>
      <c r="BF263" s="324"/>
      <c r="BG263" s="324"/>
      <c r="BH263" s="324"/>
      <c r="BI263" s="324"/>
      <c r="BJ263" s="324"/>
      <c r="BK263" s="324"/>
      <c r="BL263" s="324"/>
      <c r="BM263" s="324"/>
      <c r="BN263" s="324"/>
      <c r="BO263" s="324"/>
      <c r="BP263" s="324"/>
      <c r="BQ263" s="324"/>
      <c r="BR263" s="324"/>
      <c r="BS263" s="324"/>
      <c r="BT263" s="324"/>
      <c r="BU263" s="324"/>
      <c r="BV263" s="324"/>
      <c r="BW263" s="324"/>
      <c r="BX263" s="324"/>
      <c r="BY263" s="324"/>
      <c r="BZ263" s="324"/>
      <c r="CA263" s="324"/>
      <c r="CB263" s="324"/>
      <c r="CC263" s="324"/>
      <c r="CD263" s="324"/>
      <c r="CE263" s="324"/>
      <c r="CF263" s="324"/>
      <c r="CG263" s="324"/>
      <c r="CH263" s="324"/>
      <c r="CI263" s="324"/>
      <c r="CJ263" s="324"/>
      <c r="CK263" s="324"/>
      <c r="CL263" s="324"/>
      <c r="CM263" s="324"/>
      <c r="CN263" s="324"/>
      <c r="CO263" s="324"/>
      <c r="CP263" s="324"/>
      <c r="CQ263" s="324"/>
      <c r="CR263" s="324"/>
      <c r="CS263" s="324"/>
      <c r="CT263" s="324"/>
      <c r="CU263" s="324"/>
      <c r="CV263" s="324"/>
      <c r="CW263" s="324"/>
      <c r="CX263" s="324"/>
      <c r="CY263" s="324"/>
      <c r="CZ263" s="324"/>
      <c r="DA263" s="324"/>
      <c r="DB263" s="324"/>
      <c r="DC263" s="324"/>
      <c r="DD263" s="324"/>
      <c r="DE263" s="324"/>
      <c r="DF263" s="324"/>
      <c r="DG263" s="324"/>
      <c r="DH263" s="324"/>
      <c r="DI263" s="324"/>
      <c r="DJ263" s="324"/>
      <c r="DK263" s="324"/>
      <c r="DL263" s="324"/>
    </row>
    <row r="264" spans="1:116" s="228" customFormat="1" ht="41.25" customHeight="1">
      <c r="A264" s="212">
        <v>12</v>
      </c>
      <c r="B264" s="118"/>
      <c r="C264" s="211" t="s">
        <v>3394</v>
      </c>
      <c r="D264" s="211" t="s">
        <v>3395</v>
      </c>
      <c r="E264" s="203" t="s">
        <v>3396</v>
      </c>
      <c r="F264" s="219" t="s">
        <v>3397</v>
      </c>
      <c r="G264" s="211" t="s">
        <v>3398</v>
      </c>
      <c r="H264" s="214">
        <v>3000</v>
      </c>
      <c r="I264" s="212" t="s">
        <v>3266</v>
      </c>
      <c r="J264" s="118"/>
      <c r="L264" s="119" t="s">
        <v>3363</v>
      </c>
      <c r="M264" s="217" t="s">
        <v>3399</v>
      </c>
      <c r="N264" s="323"/>
      <c r="O264" s="304"/>
      <c r="P264" s="324"/>
      <c r="Q264" s="324"/>
      <c r="R264" s="324"/>
      <c r="S264" s="324"/>
      <c r="T264" s="324"/>
      <c r="U264" s="324"/>
      <c r="V264" s="324"/>
      <c r="W264" s="324"/>
      <c r="X264" s="324"/>
      <c r="Y264" s="324"/>
      <c r="Z264" s="324"/>
      <c r="AA264" s="324"/>
      <c r="AB264" s="324"/>
      <c r="AC264" s="324"/>
      <c r="AD264" s="324"/>
      <c r="AE264" s="324"/>
      <c r="AF264" s="324"/>
      <c r="AG264" s="324"/>
      <c r="AH264" s="324"/>
      <c r="AI264" s="324"/>
      <c r="AJ264" s="324"/>
      <c r="AK264" s="324"/>
      <c r="AL264" s="324"/>
      <c r="AM264" s="324"/>
      <c r="AN264" s="324"/>
      <c r="AO264" s="324"/>
      <c r="AP264" s="324"/>
      <c r="AQ264" s="324"/>
      <c r="AR264" s="324"/>
      <c r="AS264" s="324"/>
      <c r="AT264" s="324"/>
      <c r="AU264" s="324"/>
      <c r="AV264" s="324"/>
      <c r="AW264" s="324"/>
      <c r="AX264" s="324"/>
      <c r="AY264" s="324"/>
      <c r="AZ264" s="324"/>
      <c r="BA264" s="324"/>
      <c r="BB264" s="324"/>
      <c r="BC264" s="324"/>
      <c r="BD264" s="324"/>
      <c r="BE264" s="324"/>
      <c r="BF264" s="324"/>
      <c r="BG264" s="324"/>
      <c r="BH264" s="324"/>
      <c r="BI264" s="324"/>
      <c r="BJ264" s="324"/>
      <c r="BK264" s="324"/>
      <c r="BL264" s="324"/>
      <c r="BM264" s="324"/>
      <c r="BN264" s="324"/>
      <c r="BO264" s="324"/>
      <c r="BP264" s="324"/>
      <c r="BQ264" s="324"/>
      <c r="BR264" s="324"/>
      <c r="BS264" s="324"/>
      <c r="BT264" s="324"/>
      <c r="BU264" s="324"/>
      <c r="BV264" s="324"/>
      <c r="BW264" s="324"/>
      <c r="BX264" s="324"/>
      <c r="BY264" s="324"/>
      <c r="BZ264" s="324"/>
      <c r="CA264" s="324"/>
      <c r="CB264" s="324"/>
      <c r="CC264" s="324"/>
      <c r="CD264" s="324"/>
      <c r="CE264" s="324"/>
      <c r="CF264" s="324"/>
      <c r="CG264" s="324"/>
      <c r="CH264" s="324"/>
      <c r="CI264" s="324"/>
      <c r="CJ264" s="324"/>
      <c r="CK264" s="324"/>
      <c r="CL264" s="324"/>
      <c r="CM264" s="324"/>
      <c r="CN264" s="324"/>
      <c r="CO264" s="324"/>
      <c r="CP264" s="324"/>
      <c r="CQ264" s="324"/>
      <c r="CR264" s="324"/>
      <c r="CS264" s="324"/>
      <c r="CT264" s="324"/>
      <c r="CU264" s="324"/>
      <c r="CV264" s="324"/>
      <c r="CW264" s="324"/>
      <c r="CX264" s="324"/>
      <c r="CY264" s="324"/>
      <c r="CZ264" s="324"/>
      <c r="DA264" s="324"/>
      <c r="DB264" s="324"/>
      <c r="DC264" s="324"/>
      <c r="DD264" s="324"/>
      <c r="DE264" s="324"/>
      <c r="DF264" s="324"/>
      <c r="DG264" s="324"/>
      <c r="DH264" s="324"/>
      <c r="DI264" s="324"/>
      <c r="DJ264" s="324"/>
      <c r="DK264" s="324"/>
      <c r="DL264" s="324"/>
    </row>
    <row r="265" spans="1:116" s="228" customFormat="1" ht="41.25" customHeight="1">
      <c r="A265" s="212">
        <v>13</v>
      </c>
      <c r="B265" s="118"/>
      <c r="C265" s="211" t="s">
        <v>3400</v>
      </c>
      <c r="D265" s="211" t="s">
        <v>3401</v>
      </c>
      <c r="E265" s="49" t="s">
        <v>3402</v>
      </c>
      <c r="F265" s="211" t="s">
        <v>3403</v>
      </c>
      <c r="G265" s="211" t="s">
        <v>4069</v>
      </c>
      <c r="H265" s="214">
        <v>15052</v>
      </c>
      <c r="I265" s="212" t="s">
        <v>3266</v>
      </c>
      <c r="J265" s="118"/>
      <c r="L265" s="357" t="s">
        <v>3363</v>
      </c>
      <c r="M265" s="220" t="s">
        <v>3404</v>
      </c>
      <c r="N265" s="323"/>
      <c r="O265" s="304"/>
      <c r="P265" s="324"/>
      <c r="Q265" s="324"/>
      <c r="R265" s="324"/>
      <c r="S265" s="324"/>
      <c r="T265" s="324"/>
      <c r="U265" s="324"/>
      <c r="V265" s="324"/>
      <c r="W265" s="324"/>
      <c r="X265" s="324"/>
      <c r="Y265" s="324"/>
      <c r="Z265" s="324"/>
      <c r="AA265" s="324"/>
      <c r="AB265" s="324"/>
      <c r="AC265" s="324"/>
      <c r="AD265" s="324"/>
      <c r="AE265" s="324"/>
      <c r="AF265" s="324"/>
      <c r="AG265" s="324"/>
      <c r="AH265" s="324"/>
      <c r="AI265" s="324"/>
      <c r="AJ265" s="324"/>
      <c r="AK265" s="324"/>
      <c r="AL265" s="324"/>
      <c r="AM265" s="324"/>
      <c r="AN265" s="324"/>
      <c r="AO265" s="324"/>
      <c r="AP265" s="324"/>
      <c r="AQ265" s="324"/>
      <c r="AR265" s="324"/>
      <c r="AS265" s="324"/>
      <c r="AT265" s="324"/>
      <c r="AU265" s="324"/>
      <c r="AV265" s="324"/>
      <c r="AW265" s="324"/>
      <c r="AX265" s="324"/>
      <c r="AY265" s="324"/>
      <c r="AZ265" s="324"/>
      <c r="BA265" s="324"/>
      <c r="BB265" s="324"/>
      <c r="BC265" s="324"/>
      <c r="BD265" s="324"/>
      <c r="BE265" s="324"/>
      <c r="BF265" s="324"/>
      <c r="BG265" s="324"/>
      <c r="BH265" s="324"/>
      <c r="BI265" s="324"/>
      <c r="BJ265" s="324"/>
      <c r="BK265" s="324"/>
      <c r="BL265" s="324"/>
      <c r="BM265" s="324"/>
      <c r="BN265" s="324"/>
      <c r="BO265" s="324"/>
      <c r="BP265" s="324"/>
      <c r="BQ265" s="324"/>
      <c r="BR265" s="324"/>
      <c r="BS265" s="324"/>
      <c r="BT265" s="324"/>
      <c r="BU265" s="324"/>
      <c r="BV265" s="324"/>
      <c r="BW265" s="324"/>
      <c r="BX265" s="324"/>
      <c r="BY265" s="324"/>
      <c r="BZ265" s="324"/>
      <c r="CA265" s="324"/>
      <c r="CB265" s="324"/>
      <c r="CC265" s="324"/>
      <c r="CD265" s="324"/>
      <c r="CE265" s="324"/>
      <c r="CF265" s="324"/>
      <c r="CG265" s="324"/>
      <c r="CH265" s="324"/>
      <c r="CI265" s="324"/>
      <c r="CJ265" s="324"/>
      <c r="CK265" s="324"/>
      <c r="CL265" s="324"/>
      <c r="CM265" s="324"/>
      <c r="CN265" s="324"/>
      <c r="CO265" s="324"/>
      <c r="CP265" s="324"/>
      <c r="CQ265" s="324"/>
      <c r="CR265" s="324"/>
      <c r="CS265" s="324"/>
      <c r="CT265" s="324"/>
      <c r="CU265" s="324"/>
      <c r="CV265" s="324"/>
      <c r="CW265" s="324"/>
      <c r="CX265" s="324"/>
      <c r="CY265" s="324"/>
      <c r="CZ265" s="324"/>
      <c r="DA265" s="324"/>
      <c r="DB265" s="324"/>
      <c r="DC265" s="324"/>
      <c r="DD265" s="324"/>
      <c r="DE265" s="324"/>
      <c r="DF265" s="324"/>
      <c r="DG265" s="324"/>
      <c r="DH265" s="324"/>
      <c r="DI265" s="324"/>
      <c r="DJ265" s="324"/>
      <c r="DK265" s="324"/>
      <c r="DL265" s="324"/>
    </row>
    <row r="266" spans="1:116" s="228" customFormat="1" ht="41.25" customHeight="1">
      <c r="A266" s="212">
        <v>14</v>
      </c>
      <c r="B266" s="118"/>
      <c r="C266" s="211" t="s">
        <v>3405</v>
      </c>
      <c r="D266" s="211" t="s">
        <v>3406</v>
      </c>
      <c r="E266" s="49" t="s">
        <v>3407</v>
      </c>
      <c r="F266" s="211" t="s">
        <v>3408</v>
      </c>
      <c r="G266" s="211" t="s">
        <v>3409</v>
      </c>
      <c r="H266" s="214">
        <v>114000</v>
      </c>
      <c r="I266" s="212" t="s">
        <v>3266</v>
      </c>
      <c r="J266" s="118"/>
      <c r="L266" s="357" t="s">
        <v>3363</v>
      </c>
      <c r="M266" s="220" t="s">
        <v>3410</v>
      </c>
      <c r="N266" s="323"/>
      <c r="O266" s="304"/>
      <c r="P266" s="324"/>
      <c r="Q266" s="324"/>
      <c r="R266" s="324"/>
      <c r="S266" s="324"/>
      <c r="T266" s="324"/>
      <c r="U266" s="324"/>
      <c r="V266" s="324"/>
      <c r="W266" s="324"/>
      <c r="X266" s="324"/>
      <c r="Y266" s="324"/>
      <c r="Z266" s="324"/>
      <c r="AA266" s="324"/>
      <c r="AB266" s="324"/>
      <c r="AC266" s="324"/>
      <c r="AD266" s="324"/>
      <c r="AE266" s="324"/>
      <c r="AF266" s="324"/>
      <c r="AG266" s="324"/>
      <c r="AH266" s="324"/>
      <c r="AI266" s="324"/>
      <c r="AJ266" s="324"/>
      <c r="AK266" s="324"/>
      <c r="AL266" s="324"/>
      <c r="AM266" s="324"/>
      <c r="AN266" s="324"/>
      <c r="AO266" s="324"/>
      <c r="AP266" s="324"/>
      <c r="AQ266" s="324"/>
      <c r="AR266" s="324"/>
      <c r="AS266" s="324"/>
      <c r="AT266" s="324"/>
      <c r="AU266" s="324"/>
      <c r="AV266" s="324"/>
      <c r="AW266" s="324"/>
      <c r="AX266" s="324"/>
      <c r="AY266" s="324"/>
      <c r="AZ266" s="324"/>
      <c r="BA266" s="324"/>
      <c r="BB266" s="324"/>
      <c r="BC266" s="324"/>
      <c r="BD266" s="324"/>
      <c r="BE266" s="324"/>
      <c r="BF266" s="324"/>
      <c r="BG266" s="324"/>
      <c r="BH266" s="324"/>
      <c r="BI266" s="324"/>
      <c r="BJ266" s="324"/>
      <c r="BK266" s="324"/>
      <c r="BL266" s="324"/>
      <c r="BM266" s="324"/>
      <c r="BN266" s="324"/>
      <c r="BO266" s="324"/>
      <c r="BP266" s="324"/>
      <c r="BQ266" s="324"/>
      <c r="BR266" s="324"/>
      <c r="BS266" s="324"/>
      <c r="BT266" s="324"/>
      <c r="BU266" s="324"/>
      <c r="BV266" s="324"/>
      <c r="BW266" s="324"/>
      <c r="BX266" s="324"/>
      <c r="BY266" s="324"/>
      <c r="BZ266" s="324"/>
      <c r="CA266" s="324"/>
      <c r="CB266" s="324"/>
      <c r="CC266" s="324"/>
      <c r="CD266" s="324"/>
      <c r="CE266" s="324"/>
      <c r="CF266" s="324"/>
      <c r="CG266" s="324"/>
      <c r="CH266" s="324"/>
      <c r="CI266" s="324"/>
      <c r="CJ266" s="324"/>
      <c r="CK266" s="324"/>
      <c r="CL266" s="324"/>
      <c r="CM266" s="324"/>
      <c r="CN266" s="324"/>
      <c r="CO266" s="324"/>
      <c r="CP266" s="324"/>
      <c r="CQ266" s="324"/>
      <c r="CR266" s="324"/>
      <c r="CS266" s="324"/>
      <c r="CT266" s="324"/>
      <c r="CU266" s="324"/>
      <c r="CV266" s="324"/>
      <c r="CW266" s="324"/>
      <c r="CX266" s="324"/>
      <c r="CY266" s="324"/>
      <c r="CZ266" s="324"/>
      <c r="DA266" s="324"/>
      <c r="DB266" s="324"/>
      <c r="DC266" s="324"/>
      <c r="DD266" s="324"/>
      <c r="DE266" s="324"/>
      <c r="DF266" s="324"/>
      <c r="DG266" s="324"/>
      <c r="DH266" s="324"/>
      <c r="DI266" s="324"/>
      <c r="DJ266" s="324"/>
      <c r="DK266" s="324"/>
      <c r="DL266" s="324"/>
    </row>
    <row r="267" spans="1:116" s="134" customFormat="1" ht="41.25" customHeight="1">
      <c r="A267" s="223">
        <v>15</v>
      </c>
      <c r="B267" s="221"/>
      <c r="C267" s="148" t="s">
        <v>3411</v>
      </c>
      <c r="D267" s="148" t="s">
        <v>3387</v>
      </c>
      <c r="E267" s="33" t="s">
        <v>3412</v>
      </c>
      <c r="F267" s="148" t="s">
        <v>3413</v>
      </c>
      <c r="G267" s="148" t="s">
        <v>793</v>
      </c>
      <c r="H267" s="222">
        <v>20000</v>
      </c>
      <c r="I267" s="223" t="s">
        <v>3266</v>
      </c>
      <c r="J267" s="221"/>
      <c r="L267" s="358" t="s">
        <v>3414</v>
      </c>
      <c r="M267" s="224" t="s">
        <v>3415</v>
      </c>
      <c r="N267" s="320"/>
      <c r="O267" s="325"/>
      <c r="P267" s="326"/>
      <c r="Q267" s="326"/>
      <c r="R267" s="326"/>
      <c r="S267" s="326"/>
      <c r="T267" s="326"/>
      <c r="U267" s="326"/>
      <c r="V267" s="326"/>
      <c r="W267" s="326"/>
      <c r="X267" s="326"/>
      <c r="Y267" s="326"/>
      <c r="Z267" s="326"/>
      <c r="AA267" s="326"/>
      <c r="AB267" s="326"/>
      <c r="AC267" s="326"/>
      <c r="AD267" s="326"/>
      <c r="AE267" s="326"/>
      <c r="AF267" s="326"/>
      <c r="AG267" s="326"/>
      <c r="AH267" s="326"/>
      <c r="AI267" s="326"/>
      <c r="AJ267" s="326"/>
      <c r="AK267" s="326"/>
      <c r="AL267" s="326"/>
      <c r="AM267" s="326"/>
      <c r="AN267" s="326"/>
      <c r="AO267" s="326"/>
      <c r="AP267" s="326"/>
      <c r="AQ267" s="326"/>
      <c r="AR267" s="326"/>
      <c r="AS267" s="326"/>
      <c r="AT267" s="326"/>
      <c r="AU267" s="326"/>
      <c r="AV267" s="326"/>
      <c r="AW267" s="326"/>
      <c r="AX267" s="326"/>
      <c r="AY267" s="326"/>
      <c r="AZ267" s="326"/>
      <c r="BA267" s="326"/>
      <c r="BB267" s="326"/>
      <c r="BC267" s="326"/>
      <c r="BD267" s="326"/>
      <c r="BE267" s="326"/>
      <c r="BF267" s="326"/>
      <c r="BG267" s="326"/>
      <c r="BH267" s="326"/>
      <c r="BI267" s="326"/>
      <c r="BJ267" s="326"/>
      <c r="BK267" s="326"/>
      <c r="BL267" s="326"/>
      <c r="BM267" s="326"/>
      <c r="BN267" s="326"/>
      <c r="BO267" s="326"/>
      <c r="BP267" s="326"/>
      <c r="BQ267" s="326"/>
      <c r="BR267" s="326"/>
      <c r="BS267" s="326"/>
      <c r="BT267" s="326"/>
      <c r="BU267" s="326"/>
      <c r="BV267" s="326"/>
      <c r="BW267" s="326"/>
      <c r="BX267" s="326"/>
      <c r="BY267" s="326"/>
      <c r="BZ267" s="326"/>
      <c r="CA267" s="326"/>
      <c r="CB267" s="326"/>
      <c r="CC267" s="326"/>
      <c r="CD267" s="326"/>
      <c r="CE267" s="326"/>
      <c r="CF267" s="326"/>
      <c r="CG267" s="326"/>
      <c r="CH267" s="326"/>
      <c r="CI267" s="326"/>
      <c r="CJ267" s="326"/>
      <c r="CK267" s="326"/>
      <c r="CL267" s="326"/>
      <c r="CM267" s="326"/>
      <c r="CN267" s="326"/>
      <c r="CO267" s="326"/>
      <c r="CP267" s="326"/>
      <c r="CQ267" s="326"/>
      <c r="CR267" s="326"/>
      <c r="CS267" s="326"/>
      <c r="CT267" s="326"/>
      <c r="CU267" s="326"/>
      <c r="CV267" s="326"/>
      <c r="CW267" s="326"/>
      <c r="CX267" s="326"/>
      <c r="CY267" s="326"/>
      <c r="CZ267" s="326"/>
      <c r="DA267" s="326"/>
      <c r="DB267" s="326"/>
      <c r="DC267" s="326"/>
      <c r="DD267" s="326"/>
      <c r="DE267" s="326"/>
      <c r="DF267" s="326"/>
      <c r="DG267" s="326"/>
      <c r="DH267" s="326"/>
      <c r="DI267" s="326"/>
      <c r="DJ267" s="326"/>
      <c r="DK267" s="326"/>
      <c r="DL267" s="326"/>
    </row>
    <row r="268" spans="1:15" s="228" customFormat="1" ht="41.25" customHeight="1">
      <c r="A268" s="212">
        <v>16</v>
      </c>
      <c r="B268" s="118"/>
      <c r="C268" s="211" t="s">
        <v>3416</v>
      </c>
      <c r="D268" s="211" t="s">
        <v>3417</v>
      </c>
      <c r="E268" s="49" t="s">
        <v>3418</v>
      </c>
      <c r="F268" s="211" t="s">
        <v>3419</v>
      </c>
      <c r="G268" s="211" t="s">
        <v>3420</v>
      </c>
      <c r="H268" s="225">
        <v>675</v>
      </c>
      <c r="I268" s="212" t="s">
        <v>3266</v>
      </c>
      <c r="J268" s="119"/>
      <c r="L268" s="357" t="s">
        <v>3332</v>
      </c>
      <c r="M268" s="220" t="s">
        <v>3421</v>
      </c>
      <c r="N268" s="323"/>
      <c r="O268" s="304"/>
    </row>
    <row r="269" spans="1:15" s="228" customFormat="1" ht="41.25" customHeight="1">
      <c r="A269" s="212">
        <v>17</v>
      </c>
      <c r="B269" s="201"/>
      <c r="C269" s="211" t="s">
        <v>3422</v>
      </c>
      <c r="D269" s="211" t="s">
        <v>3423</v>
      </c>
      <c r="E269" s="49" t="s">
        <v>3424</v>
      </c>
      <c r="F269" s="211" t="s">
        <v>3425</v>
      </c>
      <c r="G269" s="211" t="s">
        <v>3426</v>
      </c>
      <c r="H269" s="214">
        <v>1500</v>
      </c>
      <c r="I269" s="212" t="s">
        <v>3266</v>
      </c>
      <c r="J269" s="327"/>
      <c r="L269" s="357" t="s">
        <v>3427</v>
      </c>
      <c r="M269" s="220" t="s">
        <v>3428</v>
      </c>
      <c r="N269" s="323"/>
      <c r="O269" s="304"/>
    </row>
    <row r="270" spans="1:15" s="228" customFormat="1" ht="41.25" customHeight="1">
      <c r="A270" s="212">
        <v>18</v>
      </c>
      <c r="B270" s="201"/>
      <c r="C270" s="211" t="s">
        <v>3429</v>
      </c>
      <c r="D270" s="211" t="s">
        <v>3430</v>
      </c>
      <c r="E270" s="49" t="s">
        <v>3431</v>
      </c>
      <c r="F270" s="211" t="s">
        <v>3432</v>
      </c>
      <c r="G270" s="211" t="s">
        <v>3433</v>
      </c>
      <c r="H270" s="214">
        <v>10204</v>
      </c>
      <c r="I270" s="212" t="s">
        <v>3266</v>
      </c>
      <c r="J270" s="327"/>
      <c r="L270" s="357" t="s">
        <v>3434</v>
      </c>
      <c r="M270" s="220" t="s">
        <v>3435</v>
      </c>
      <c r="N270" s="323"/>
      <c r="O270" s="304"/>
    </row>
    <row r="271" spans="1:15" s="228" customFormat="1" ht="41.25" customHeight="1">
      <c r="A271" s="212">
        <v>19</v>
      </c>
      <c r="B271" s="201"/>
      <c r="C271" s="211" t="s">
        <v>3436</v>
      </c>
      <c r="D271" s="211" t="s">
        <v>3437</v>
      </c>
      <c r="E271" s="49" t="s">
        <v>3438</v>
      </c>
      <c r="F271" s="211" t="s">
        <v>3439</v>
      </c>
      <c r="G271" s="211" t="s">
        <v>3440</v>
      </c>
      <c r="H271" s="214">
        <v>8000</v>
      </c>
      <c r="I271" s="212" t="s">
        <v>3266</v>
      </c>
      <c r="J271" s="327"/>
      <c r="L271" s="359" t="s">
        <v>3441</v>
      </c>
      <c r="M271" s="220" t="s">
        <v>3442</v>
      </c>
      <c r="N271" s="323"/>
      <c r="O271" s="325"/>
    </row>
    <row r="272" spans="1:15" s="228" customFormat="1" ht="41.25" customHeight="1">
      <c r="A272" s="212">
        <v>20</v>
      </c>
      <c r="B272" s="201"/>
      <c r="C272" s="211" t="s">
        <v>3443</v>
      </c>
      <c r="D272" s="211" t="s">
        <v>3444</v>
      </c>
      <c r="E272" s="49" t="s">
        <v>3445</v>
      </c>
      <c r="F272" s="211" t="s">
        <v>3446</v>
      </c>
      <c r="G272" s="211" t="s">
        <v>3447</v>
      </c>
      <c r="H272" s="214">
        <v>4055</v>
      </c>
      <c r="I272" s="212" t="s">
        <v>3266</v>
      </c>
      <c r="J272" s="327"/>
      <c r="L272" s="357" t="s">
        <v>1734</v>
      </c>
      <c r="M272" s="220" t="s">
        <v>3448</v>
      </c>
      <c r="N272" s="323"/>
      <c r="O272" s="304"/>
    </row>
    <row r="273" spans="1:15" s="228" customFormat="1" ht="41.25" customHeight="1">
      <c r="A273" s="212">
        <v>21</v>
      </c>
      <c r="B273" s="201"/>
      <c r="C273" s="211" t="s">
        <v>3449</v>
      </c>
      <c r="D273" s="211" t="s">
        <v>3450</v>
      </c>
      <c r="E273" s="49" t="s">
        <v>3451</v>
      </c>
      <c r="F273" s="211" t="s">
        <v>3452</v>
      </c>
      <c r="G273" s="211" t="s">
        <v>3453</v>
      </c>
      <c r="H273" s="214">
        <v>19203</v>
      </c>
      <c r="I273" s="212" t="s">
        <v>3266</v>
      </c>
      <c r="J273" s="327"/>
      <c r="L273" s="357" t="s">
        <v>1734</v>
      </c>
      <c r="M273" s="220" t="s">
        <v>3454</v>
      </c>
      <c r="N273" s="323"/>
      <c r="O273" s="304"/>
    </row>
    <row r="274" spans="1:15" s="228" customFormat="1" ht="41.25" customHeight="1">
      <c r="A274" s="212">
        <v>22</v>
      </c>
      <c r="B274" s="201"/>
      <c r="C274" s="211" t="s">
        <v>3455</v>
      </c>
      <c r="D274" s="211" t="s">
        <v>3456</v>
      </c>
      <c r="E274" s="49" t="s">
        <v>3457</v>
      </c>
      <c r="F274" s="211" t="s">
        <v>3458</v>
      </c>
      <c r="G274" s="211" t="s">
        <v>3459</v>
      </c>
      <c r="H274" s="214">
        <v>28300</v>
      </c>
      <c r="I274" s="212" t="s">
        <v>3266</v>
      </c>
      <c r="J274" s="327"/>
      <c r="L274" s="357" t="s">
        <v>1735</v>
      </c>
      <c r="M274" s="220" t="s">
        <v>3460</v>
      </c>
      <c r="N274" s="323"/>
      <c r="O274" s="304"/>
    </row>
    <row r="275" spans="1:15" s="302" customFormat="1" ht="41.25" customHeight="1">
      <c r="A275" s="212">
        <v>23</v>
      </c>
      <c r="B275" s="201"/>
      <c r="C275" s="211" t="s">
        <v>3461</v>
      </c>
      <c r="D275" s="211" t="s">
        <v>3462</v>
      </c>
      <c r="E275" s="49" t="s">
        <v>3463</v>
      </c>
      <c r="F275" s="211" t="s">
        <v>3464</v>
      </c>
      <c r="G275" s="211" t="s">
        <v>3351</v>
      </c>
      <c r="H275" s="214">
        <v>20000</v>
      </c>
      <c r="I275" s="212" t="s">
        <v>3266</v>
      </c>
      <c r="J275" s="219"/>
      <c r="L275" s="357" t="s">
        <v>1735</v>
      </c>
      <c r="M275" s="220" t="s">
        <v>3465</v>
      </c>
      <c r="N275" s="328"/>
      <c r="O275" s="304"/>
    </row>
    <row r="276" spans="1:15" s="228" customFormat="1" ht="41.25" customHeight="1">
      <c r="A276" s="212">
        <v>24</v>
      </c>
      <c r="B276" s="201"/>
      <c r="C276" s="211" t="s">
        <v>3466</v>
      </c>
      <c r="D276" s="211" t="s">
        <v>3467</v>
      </c>
      <c r="E276" s="49" t="s">
        <v>3468</v>
      </c>
      <c r="F276" s="211" t="s">
        <v>3469</v>
      </c>
      <c r="G276" s="211" t="s">
        <v>3470</v>
      </c>
      <c r="H276" s="214">
        <v>2000</v>
      </c>
      <c r="I276" s="212" t="s">
        <v>3266</v>
      </c>
      <c r="J276" s="327"/>
      <c r="L276" s="357" t="s">
        <v>1735</v>
      </c>
      <c r="M276" s="220" t="s">
        <v>3471</v>
      </c>
      <c r="N276" s="323"/>
      <c r="O276" s="304"/>
    </row>
    <row r="277" spans="1:15" s="228" customFormat="1" ht="41.25" customHeight="1">
      <c r="A277" s="212">
        <v>25</v>
      </c>
      <c r="B277" s="201"/>
      <c r="C277" s="211" t="s">
        <v>3472</v>
      </c>
      <c r="D277" s="211" t="s">
        <v>3473</v>
      </c>
      <c r="E277" s="49" t="s">
        <v>3474</v>
      </c>
      <c r="F277" s="211" t="s">
        <v>3475</v>
      </c>
      <c r="G277" s="211" t="s">
        <v>3476</v>
      </c>
      <c r="H277" s="214">
        <v>2425</v>
      </c>
      <c r="I277" s="212" t="s">
        <v>3266</v>
      </c>
      <c r="J277" s="327"/>
      <c r="L277" s="357" t="s">
        <v>3477</v>
      </c>
      <c r="M277" s="220" t="s">
        <v>3478</v>
      </c>
      <c r="N277" s="323"/>
      <c r="O277" s="304"/>
    </row>
    <row r="278" spans="1:15" s="228" customFormat="1" ht="41.25" customHeight="1">
      <c r="A278" s="212">
        <v>26</v>
      </c>
      <c r="B278" s="201"/>
      <c r="C278" s="211" t="s">
        <v>3479</v>
      </c>
      <c r="D278" s="211" t="s">
        <v>3480</v>
      </c>
      <c r="E278" s="49" t="s">
        <v>3481</v>
      </c>
      <c r="F278" s="211" t="s">
        <v>3482</v>
      </c>
      <c r="G278" s="211" t="s">
        <v>3483</v>
      </c>
      <c r="H278" s="214">
        <v>10100</v>
      </c>
      <c r="I278" s="212" t="s">
        <v>3266</v>
      </c>
      <c r="J278" s="327"/>
      <c r="L278" s="357" t="s">
        <v>3477</v>
      </c>
      <c r="M278" s="220" t="s">
        <v>3484</v>
      </c>
      <c r="N278" s="323"/>
      <c r="O278" s="304"/>
    </row>
    <row r="279" spans="1:15" s="228" customFormat="1" ht="41.25" customHeight="1">
      <c r="A279" s="212">
        <v>27</v>
      </c>
      <c r="B279" s="201"/>
      <c r="C279" s="211" t="s">
        <v>3365</v>
      </c>
      <c r="D279" s="211" t="s">
        <v>3485</v>
      </c>
      <c r="E279" s="49" t="s">
        <v>3486</v>
      </c>
      <c r="F279" s="211" t="s">
        <v>3487</v>
      </c>
      <c r="G279" s="211" t="s">
        <v>3488</v>
      </c>
      <c r="H279" s="214">
        <v>9520</v>
      </c>
      <c r="I279" s="212" t="s">
        <v>3266</v>
      </c>
      <c r="J279" s="327"/>
      <c r="L279" s="357" t="s">
        <v>3477</v>
      </c>
      <c r="M279" s="220" t="s">
        <v>3489</v>
      </c>
      <c r="N279" s="323"/>
      <c r="O279" s="304"/>
    </row>
    <row r="280" spans="1:15" s="228" customFormat="1" ht="41.25" customHeight="1">
      <c r="A280" s="212">
        <v>28</v>
      </c>
      <c r="B280" s="201"/>
      <c r="C280" s="211" t="s">
        <v>3490</v>
      </c>
      <c r="D280" s="211" t="s">
        <v>3491</v>
      </c>
      <c r="E280" s="49" t="s">
        <v>3492</v>
      </c>
      <c r="F280" s="211" t="s">
        <v>3493</v>
      </c>
      <c r="G280" s="211" t="s">
        <v>3494</v>
      </c>
      <c r="H280" s="214">
        <v>5000</v>
      </c>
      <c r="I280" s="212" t="s">
        <v>3266</v>
      </c>
      <c r="J280" s="327"/>
      <c r="L280" s="357" t="s">
        <v>3477</v>
      </c>
      <c r="M280" s="220" t="s">
        <v>3495</v>
      </c>
      <c r="N280" s="323"/>
      <c r="O280" s="304"/>
    </row>
    <row r="281" spans="1:15" s="228" customFormat="1" ht="41.25" customHeight="1">
      <c r="A281" s="212">
        <v>29</v>
      </c>
      <c r="B281" s="201"/>
      <c r="C281" s="211" t="s">
        <v>3496</v>
      </c>
      <c r="D281" s="211" t="s">
        <v>3480</v>
      </c>
      <c r="E281" s="49" t="s">
        <v>3497</v>
      </c>
      <c r="F281" s="211" t="s">
        <v>3498</v>
      </c>
      <c r="G281" s="211" t="s">
        <v>3499</v>
      </c>
      <c r="H281" s="214">
        <v>800</v>
      </c>
      <c r="I281" s="212" t="s">
        <v>3266</v>
      </c>
      <c r="J281" s="327"/>
      <c r="L281" s="357" t="s">
        <v>3477</v>
      </c>
      <c r="M281" s="220" t="s">
        <v>3500</v>
      </c>
      <c r="N281" s="323"/>
      <c r="O281" s="304"/>
    </row>
    <row r="282" spans="1:15" s="228" customFormat="1" ht="41.25" customHeight="1">
      <c r="A282" s="212">
        <v>30</v>
      </c>
      <c r="B282" s="201"/>
      <c r="C282" s="211" t="s">
        <v>3501</v>
      </c>
      <c r="D282" s="211" t="s">
        <v>3502</v>
      </c>
      <c r="E282" s="49" t="s">
        <v>3503</v>
      </c>
      <c r="F282" s="211" t="s">
        <v>3504</v>
      </c>
      <c r="G282" s="211" t="s">
        <v>3505</v>
      </c>
      <c r="H282" s="214">
        <v>4229</v>
      </c>
      <c r="I282" s="212" t="s">
        <v>3266</v>
      </c>
      <c r="J282" s="327"/>
      <c r="L282" s="357" t="s">
        <v>3477</v>
      </c>
      <c r="M282" s="220" t="s">
        <v>3506</v>
      </c>
      <c r="N282" s="323"/>
      <c r="O282" s="304"/>
    </row>
    <row r="283" spans="1:15" s="228" customFormat="1" ht="41.25" customHeight="1">
      <c r="A283" s="212">
        <v>31</v>
      </c>
      <c r="B283" s="201"/>
      <c r="C283" s="211" t="s">
        <v>3507</v>
      </c>
      <c r="D283" s="211" t="s">
        <v>3502</v>
      </c>
      <c r="E283" s="49" t="s">
        <v>3508</v>
      </c>
      <c r="F283" s="211" t="s">
        <v>3509</v>
      </c>
      <c r="G283" s="211" t="s">
        <v>3510</v>
      </c>
      <c r="H283" s="214">
        <v>4360</v>
      </c>
      <c r="I283" s="212" t="s">
        <v>3266</v>
      </c>
      <c r="J283" s="327"/>
      <c r="L283" s="357" t="s">
        <v>3477</v>
      </c>
      <c r="M283" s="220" t="s">
        <v>3511</v>
      </c>
      <c r="N283" s="323"/>
      <c r="O283" s="304"/>
    </row>
    <row r="284" spans="1:15" s="228" customFormat="1" ht="41.25" customHeight="1">
      <c r="A284" s="212">
        <v>32</v>
      </c>
      <c r="B284" s="201"/>
      <c r="C284" s="211" t="s">
        <v>3512</v>
      </c>
      <c r="D284" s="211" t="s">
        <v>3513</v>
      </c>
      <c r="E284" s="49" t="s">
        <v>3514</v>
      </c>
      <c r="F284" s="211" t="s">
        <v>3515</v>
      </c>
      <c r="G284" s="211" t="s">
        <v>3494</v>
      </c>
      <c r="H284" s="214">
        <v>5000</v>
      </c>
      <c r="I284" s="212" t="s">
        <v>3266</v>
      </c>
      <c r="J284" s="327"/>
      <c r="L284" s="357" t="s">
        <v>3477</v>
      </c>
      <c r="M284" s="220" t="s">
        <v>3516</v>
      </c>
      <c r="N284" s="323"/>
      <c r="O284" s="304"/>
    </row>
    <row r="285" spans="1:15" s="228" customFormat="1" ht="41.25" customHeight="1">
      <c r="A285" s="212">
        <v>33</v>
      </c>
      <c r="B285" s="201"/>
      <c r="C285" s="211" t="s">
        <v>3517</v>
      </c>
      <c r="D285" s="211" t="s">
        <v>3518</v>
      </c>
      <c r="E285" s="49" t="s">
        <v>3519</v>
      </c>
      <c r="F285" s="211" t="s">
        <v>3520</v>
      </c>
      <c r="G285" s="211" t="s">
        <v>3521</v>
      </c>
      <c r="H285" s="214">
        <v>22473</v>
      </c>
      <c r="I285" s="212" t="s">
        <v>3266</v>
      </c>
      <c r="J285" s="327"/>
      <c r="L285" s="357" t="s">
        <v>3477</v>
      </c>
      <c r="M285" s="220" t="s">
        <v>3522</v>
      </c>
      <c r="N285" s="323"/>
      <c r="O285" s="304"/>
    </row>
    <row r="286" spans="1:15" s="228" customFormat="1" ht="41.25" customHeight="1">
      <c r="A286" s="212">
        <v>34</v>
      </c>
      <c r="B286" s="201"/>
      <c r="C286" s="211" t="s">
        <v>3523</v>
      </c>
      <c r="D286" s="211" t="s">
        <v>3524</v>
      </c>
      <c r="E286" s="49" t="s">
        <v>3525</v>
      </c>
      <c r="F286" s="211" t="s">
        <v>3526</v>
      </c>
      <c r="G286" s="211" t="s">
        <v>3527</v>
      </c>
      <c r="H286" s="214">
        <v>16982</v>
      </c>
      <c r="I286" s="212" t="s">
        <v>3266</v>
      </c>
      <c r="J286" s="327"/>
      <c r="L286" s="357" t="s">
        <v>3477</v>
      </c>
      <c r="M286" s="220" t="s">
        <v>3528</v>
      </c>
      <c r="N286" s="323"/>
      <c r="O286" s="304"/>
    </row>
    <row r="287" spans="1:15" s="228" customFormat="1" ht="41.25" customHeight="1">
      <c r="A287" s="212">
        <v>35</v>
      </c>
      <c r="B287" s="201"/>
      <c r="C287" s="211" t="s">
        <v>3529</v>
      </c>
      <c r="D287" s="211" t="s">
        <v>3530</v>
      </c>
      <c r="E287" s="49" t="s">
        <v>3531</v>
      </c>
      <c r="F287" s="211" t="s">
        <v>3532</v>
      </c>
      <c r="G287" s="211" t="s">
        <v>3533</v>
      </c>
      <c r="H287" s="214">
        <v>14000</v>
      </c>
      <c r="I287" s="212" t="s">
        <v>3266</v>
      </c>
      <c r="J287" s="327"/>
      <c r="L287" s="357" t="s">
        <v>3477</v>
      </c>
      <c r="M287" s="226" t="s">
        <v>3534</v>
      </c>
      <c r="N287" s="323"/>
      <c r="O287" s="304"/>
    </row>
    <row r="288" spans="1:15" s="228" customFormat="1" ht="41.25" customHeight="1">
      <c r="A288" s="212">
        <v>36</v>
      </c>
      <c r="B288" s="201"/>
      <c r="C288" s="211" t="s">
        <v>1740</v>
      </c>
      <c r="D288" s="211" t="s">
        <v>3535</v>
      </c>
      <c r="E288" s="49" t="s">
        <v>3536</v>
      </c>
      <c r="F288" s="211" t="s">
        <v>3537</v>
      </c>
      <c r="G288" s="211" t="s">
        <v>3538</v>
      </c>
      <c r="H288" s="214">
        <v>1525</v>
      </c>
      <c r="I288" s="212" t="s">
        <v>3266</v>
      </c>
      <c r="J288" s="327"/>
      <c r="L288" s="357" t="s">
        <v>3477</v>
      </c>
      <c r="M288" s="226" t="s">
        <v>3539</v>
      </c>
      <c r="N288" s="323"/>
      <c r="O288" s="304"/>
    </row>
    <row r="289" spans="1:15" s="228" customFormat="1" ht="41.25" customHeight="1">
      <c r="A289" s="223">
        <v>37</v>
      </c>
      <c r="B289" s="201"/>
      <c r="C289" s="148" t="s">
        <v>1479</v>
      </c>
      <c r="D289" s="148" t="s">
        <v>3502</v>
      </c>
      <c r="E289" s="33" t="s">
        <v>3540</v>
      </c>
      <c r="F289" s="148" t="s">
        <v>3541</v>
      </c>
      <c r="G289" s="148" t="s">
        <v>4070</v>
      </c>
      <c r="H289" s="214">
        <v>100</v>
      </c>
      <c r="I289" s="212" t="s">
        <v>3266</v>
      </c>
      <c r="J289" s="327"/>
      <c r="L289" s="358" t="s">
        <v>3542</v>
      </c>
      <c r="M289" s="226" t="s">
        <v>4071</v>
      </c>
      <c r="N289" s="323"/>
      <c r="O289" s="304"/>
    </row>
    <row r="290" spans="1:15" s="228" customFormat="1" ht="41.25" customHeight="1">
      <c r="A290" s="212">
        <v>38</v>
      </c>
      <c r="B290" s="201"/>
      <c r="C290" s="211" t="s">
        <v>3543</v>
      </c>
      <c r="D290" s="211" t="s">
        <v>3544</v>
      </c>
      <c r="E290" s="49" t="s">
        <v>3545</v>
      </c>
      <c r="F290" s="211" t="s">
        <v>3546</v>
      </c>
      <c r="G290" s="211" t="s">
        <v>3547</v>
      </c>
      <c r="H290" s="214">
        <v>10969</v>
      </c>
      <c r="I290" s="212" t="s">
        <v>3266</v>
      </c>
      <c r="J290" s="327"/>
      <c r="L290" s="357" t="s">
        <v>3548</v>
      </c>
      <c r="M290" s="220" t="s">
        <v>3549</v>
      </c>
      <c r="N290" s="323"/>
      <c r="O290" s="304"/>
    </row>
    <row r="291" spans="1:15" s="228" customFormat="1" ht="41.25" customHeight="1">
      <c r="A291" s="212">
        <v>39</v>
      </c>
      <c r="B291" s="201"/>
      <c r="C291" s="211" t="s">
        <v>3550</v>
      </c>
      <c r="D291" s="211" t="s">
        <v>3551</v>
      </c>
      <c r="E291" s="49" t="s">
        <v>3552</v>
      </c>
      <c r="F291" s="211" t="s">
        <v>3553</v>
      </c>
      <c r="G291" s="211" t="s">
        <v>3554</v>
      </c>
      <c r="H291" s="214">
        <v>1000</v>
      </c>
      <c r="I291" s="212" t="s">
        <v>3266</v>
      </c>
      <c r="J291" s="327"/>
      <c r="L291" s="357" t="s">
        <v>3548</v>
      </c>
      <c r="M291" s="220" t="s">
        <v>3555</v>
      </c>
      <c r="N291" s="323"/>
      <c r="O291" s="304"/>
    </row>
    <row r="292" spans="1:15" s="228" customFormat="1" ht="41.25" customHeight="1">
      <c r="A292" s="551">
        <v>40</v>
      </c>
      <c r="B292" s="201"/>
      <c r="C292" s="211" t="s">
        <v>3556</v>
      </c>
      <c r="D292" s="211" t="s">
        <v>3557</v>
      </c>
      <c r="E292" s="49" t="s">
        <v>3552</v>
      </c>
      <c r="F292" s="211" t="s">
        <v>3553</v>
      </c>
      <c r="G292" s="211" t="s">
        <v>3554</v>
      </c>
      <c r="H292" s="214">
        <v>1000</v>
      </c>
      <c r="I292" s="212" t="s">
        <v>3266</v>
      </c>
      <c r="J292" s="327"/>
      <c r="L292" s="357" t="s">
        <v>3548</v>
      </c>
      <c r="M292" s="220" t="s">
        <v>3558</v>
      </c>
      <c r="N292" s="323"/>
      <c r="O292" s="304"/>
    </row>
    <row r="293" spans="1:15" s="228" customFormat="1" ht="41.25" customHeight="1">
      <c r="A293" s="552"/>
      <c r="B293" s="201"/>
      <c r="C293" s="211" t="s">
        <v>3559</v>
      </c>
      <c r="D293" s="211" t="s">
        <v>3560</v>
      </c>
      <c r="E293" s="49" t="s">
        <v>3561</v>
      </c>
      <c r="F293" s="211" t="s">
        <v>3562</v>
      </c>
      <c r="G293" s="211" t="s">
        <v>4072</v>
      </c>
      <c r="H293" s="214">
        <v>200</v>
      </c>
      <c r="I293" s="212" t="s">
        <v>3266</v>
      </c>
      <c r="J293" s="327"/>
      <c r="L293" s="357" t="s">
        <v>3548</v>
      </c>
      <c r="M293" s="220" t="s">
        <v>3563</v>
      </c>
      <c r="N293" s="323"/>
      <c r="O293" s="304"/>
    </row>
    <row r="294" spans="1:15" s="228" customFormat="1" ht="41.25" customHeight="1">
      <c r="A294" s="551">
        <v>41</v>
      </c>
      <c r="B294" s="201"/>
      <c r="C294" s="211" t="s">
        <v>3564</v>
      </c>
      <c r="D294" s="211" t="s">
        <v>3544</v>
      </c>
      <c r="E294" s="49" t="s">
        <v>3565</v>
      </c>
      <c r="F294" s="211" t="s">
        <v>3566</v>
      </c>
      <c r="G294" s="211" t="s">
        <v>3567</v>
      </c>
      <c r="H294" s="214">
        <v>6100</v>
      </c>
      <c r="I294" s="212" t="s">
        <v>3266</v>
      </c>
      <c r="J294" s="327"/>
      <c r="L294" s="357" t="s">
        <v>3548</v>
      </c>
      <c r="M294" s="220" t="s">
        <v>3568</v>
      </c>
      <c r="N294" s="323"/>
      <c r="O294" s="304"/>
    </row>
    <row r="295" spans="1:15" s="228" customFormat="1" ht="41.25" customHeight="1">
      <c r="A295" s="552"/>
      <c r="B295" s="201"/>
      <c r="C295" s="211" t="s">
        <v>3550</v>
      </c>
      <c r="D295" s="211" t="s">
        <v>3544</v>
      </c>
      <c r="E295" s="49" t="s">
        <v>3565</v>
      </c>
      <c r="F295" s="211" t="s">
        <v>3566</v>
      </c>
      <c r="G295" s="211" t="s">
        <v>1733</v>
      </c>
      <c r="H295" s="214">
        <v>5000</v>
      </c>
      <c r="I295" s="212" t="s">
        <v>3266</v>
      </c>
      <c r="J295" s="327"/>
      <c r="L295" s="357" t="s">
        <v>3548</v>
      </c>
      <c r="M295" s="220" t="s">
        <v>3569</v>
      </c>
      <c r="N295" s="323"/>
      <c r="O295" s="304"/>
    </row>
    <row r="296" spans="1:15" s="228" customFormat="1" ht="41.25" customHeight="1">
      <c r="A296" s="212">
        <v>42</v>
      </c>
      <c r="B296" s="201"/>
      <c r="C296" s="211" t="s">
        <v>3570</v>
      </c>
      <c r="D296" s="211" t="s">
        <v>3571</v>
      </c>
      <c r="E296" s="49" t="s">
        <v>3572</v>
      </c>
      <c r="F296" s="211" t="s">
        <v>3573</v>
      </c>
      <c r="G296" s="211" t="s">
        <v>3574</v>
      </c>
      <c r="H296" s="214">
        <v>3160</v>
      </c>
      <c r="I296" s="212" t="s">
        <v>3266</v>
      </c>
      <c r="J296" s="327"/>
      <c r="L296" s="357" t="s">
        <v>3548</v>
      </c>
      <c r="M296" s="220" t="s">
        <v>3575</v>
      </c>
      <c r="N296" s="323"/>
      <c r="O296" s="304"/>
    </row>
    <row r="297" spans="1:15" s="228" customFormat="1" ht="41.25" customHeight="1">
      <c r="A297" s="551">
        <v>43</v>
      </c>
      <c r="B297" s="201"/>
      <c r="C297" s="211" t="s">
        <v>3576</v>
      </c>
      <c r="D297" s="211" t="s">
        <v>3577</v>
      </c>
      <c r="E297" s="546" t="s">
        <v>3578</v>
      </c>
      <c r="F297" s="554" t="s">
        <v>3579</v>
      </c>
      <c r="G297" s="211" t="s">
        <v>4073</v>
      </c>
      <c r="H297" s="214">
        <v>17250</v>
      </c>
      <c r="I297" s="212" t="s">
        <v>3266</v>
      </c>
      <c r="J297" s="327"/>
      <c r="L297" s="357" t="s">
        <v>3255</v>
      </c>
      <c r="M297" s="220" t="s">
        <v>3580</v>
      </c>
      <c r="N297" s="323"/>
      <c r="O297" s="304"/>
    </row>
    <row r="298" spans="1:15" s="228" customFormat="1" ht="41.25" customHeight="1">
      <c r="A298" s="552"/>
      <c r="B298" s="201"/>
      <c r="C298" s="211" t="s">
        <v>3581</v>
      </c>
      <c r="D298" s="211" t="s">
        <v>3577</v>
      </c>
      <c r="E298" s="553"/>
      <c r="F298" s="555"/>
      <c r="G298" s="211" t="s">
        <v>3582</v>
      </c>
      <c r="H298" s="214">
        <v>25385</v>
      </c>
      <c r="I298" s="212" t="s">
        <v>3266</v>
      </c>
      <c r="J298" s="327"/>
      <c r="L298" s="357" t="s">
        <v>3255</v>
      </c>
      <c r="M298" s="220" t="s">
        <v>3583</v>
      </c>
      <c r="N298" s="323"/>
      <c r="O298" s="304"/>
    </row>
    <row r="299" spans="1:15" s="228" customFormat="1" ht="41.25" customHeight="1">
      <c r="A299" s="212">
        <v>44</v>
      </c>
      <c r="B299" s="201"/>
      <c r="C299" s="211" t="s">
        <v>3584</v>
      </c>
      <c r="D299" s="211" t="s">
        <v>3544</v>
      </c>
      <c r="E299" s="49" t="s">
        <v>3585</v>
      </c>
      <c r="F299" s="211" t="s">
        <v>3586</v>
      </c>
      <c r="G299" s="211" t="s">
        <v>3494</v>
      </c>
      <c r="H299" s="214">
        <v>5000</v>
      </c>
      <c r="I299" s="212" t="s">
        <v>3266</v>
      </c>
      <c r="J299" s="327"/>
      <c r="L299" s="357" t="s">
        <v>3548</v>
      </c>
      <c r="M299" s="220" t="s">
        <v>3587</v>
      </c>
      <c r="N299" s="323"/>
      <c r="O299" s="304"/>
    </row>
    <row r="300" spans="1:15" s="228" customFormat="1" ht="41.25" customHeight="1">
      <c r="A300" s="212">
        <v>45</v>
      </c>
      <c r="B300" s="201"/>
      <c r="C300" s="211" t="s">
        <v>3559</v>
      </c>
      <c r="D300" s="211" t="s">
        <v>3560</v>
      </c>
      <c r="E300" s="49" t="s">
        <v>3588</v>
      </c>
      <c r="F300" s="211" t="s">
        <v>3589</v>
      </c>
      <c r="G300" s="211" t="s">
        <v>2218</v>
      </c>
      <c r="H300" s="214">
        <v>200</v>
      </c>
      <c r="I300" s="212" t="s">
        <v>3266</v>
      </c>
      <c r="J300" s="327"/>
      <c r="L300" s="357" t="s">
        <v>3548</v>
      </c>
      <c r="M300" s="220" t="s">
        <v>3590</v>
      </c>
      <c r="N300" s="323"/>
      <c r="O300" s="304"/>
    </row>
    <row r="301" spans="1:15" s="228" customFormat="1" ht="41.25" customHeight="1">
      <c r="A301" s="212">
        <v>46</v>
      </c>
      <c r="B301" s="201"/>
      <c r="C301" s="211" t="s">
        <v>3591</v>
      </c>
      <c r="D301" s="211" t="s">
        <v>3544</v>
      </c>
      <c r="E301" s="49" t="s">
        <v>3592</v>
      </c>
      <c r="F301" s="211" t="s">
        <v>3593</v>
      </c>
      <c r="G301" s="211" t="s">
        <v>3594</v>
      </c>
      <c r="H301" s="214">
        <v>3500</v>
      </c>
      <c r="I301" s="212" t="s">
        <v>3266</v>
      </c>
      <c r="J301" s="327"/>
      <c r="L301" s="357" t="s">
        <v>3548</v>
      </c>
      <c r="M301" s="228" t="s">
        <v>3595</v>
      </c>
      <c r="N301" s="323"/>
      <c r="O301" s="304"/>
    </row>
    <row r="302" spans="1:15" s="228" customFormat="1" ht="41.25" customHeight="1">
      <c r="A302" s="212">
        <v>47</v>
      </c>
      <c r="B302" s="201"/>
      <c r="C302" s="211" t="s">
        <v>3596</v>
      </c>
      <c r="D302" s="211" t="s">
        <v>3597</v>
      </c>
      <c r="E302" s="49" t="s">
        <v>3598</v>
      </c>
      <c r="F302" s="211" t="s">
        <v>3599</v>
      </c>
      <c r="G302" s="211" t="s">
        <v>3600</v>
      </c>
      <c r="H302" s="214">
        <v>1224</v>
      </c>
      <c r="I302" s="212" t="s">
        <v>3266</v>
      </c>
      <c r="J302" s="327"/>
      <c r="L302" s="357" t="s">
        <v>3548</v>
      </c>
      <c r="M302" s="220" t="s">
        <v>3601</v>
      </c>
      <c r="N302" s="323"/>
      <c r="O302" s="304"/>
    </row>
    <row r="303" spans="1:15" s="228" customFormat="1" ht="41.25" customHeight="1">
      <c r="A303" s="227">
        <v>48</v>
      </c>
      <c r="B303" s="201"/>
      <c r="C303" s="211" t="s">
        <v>3602</v>
      </c>
      <c r="D303" s="211" t="s">
        <v>3603</v>
      </c>
      <c r="E303" s="203" t="s">
        <v>3604</v>
      </c>
      <c r="F303" s="203" t="s">
        <v>3605</v>
      </c>
      <c r="G303" s="211" t="s">
        <v>3606</v>
      </c>
      <c r="H303" s="214">
        <v>800</v>
      </c>
      <c r="I303" s="212" t="s">
        <v>3266</v>
      </c>
      <c r="J303" s="327"/>
      <c r="L303" s="357" t="s">
        <v>3607</v>
      </c>
      <c r="M303" s="220" t="s">
        <v>3608</v>
      </c>
      <c r="N303" s="323"/>
      <c r="O303" s="304"/>
    </row>
    <row r="304" spans="1:15" s="228" customFormat="1" ht="41.25" customHeight="1">
      <c r="A304" s="212">
        <v>49</v>
      </c>
      <c r="B304" s="201"/>
      <c r="C304" s="211" t="s">
        <v>3609</v>
      </c>
      <c r="D304" s="211" t="s">
        <v>3610</v>
      </c>
      <c r="E304" s="49" t="s">
        <v>3611</v>
      </c>
      <c r="F304" s="211" t="s">
        <v>3612</v>
      </c>
      <c r="G304" s="211" t="s">
        <v>3613</v>
      </c>
      <c r="H304" s="214">
        <v>8165</v>
      </c>
      <c r="I304" s="212" t="s">
        <v>3266</v>
      </c>
      <c r="J304" s="327"/>
      <c r="L304" s="357" t="s">
        <v>3614</v>
      </c>
      <c r="M304" s="220" t="s">
        <v>3615</v>
      </c>
      <c r="N304" s="323"/>
      <c r="O304" s="304"/>
    </row>
    <row r="305" spans="1:15" s="228" customFormat="1" ht="41.25" customHeight="1">
      <c r="A305" s="212">
        <v>50</v>
      </c>
      <c r="B305" s="201"/>
      <c r="C305" s="211" t="s">
        <v>3616</v>
      </c>
      <c r="D305" s="211" t="s">
        <v>3617</v>
      </c>
      <c r="E305" s="49" t="s">
        <v>3618</v>
      </c>
      <c r="F305" s="211" t="s">
        <v>3619</v>
      </c>
      <c r="G305" s="211" t="s">
        <v>3620</v>
      </c>
      <c r="H305" s="214">
        <v>5097</v>
      </c>
      <c r="I305" s="212" t="s">
        <v>3266</v>
      </c>
      <c r="J305" s="327"/>
      <c r="L305" s="357" t="s">
        <v>3614</v>
      </c>
      <c r="M305" s="220" t="s">
        <v>3621</v>
      </c>
      <c r="N305" s="323"/>
      <c r="O305" s="304"/>
    </row>
    <row r="306" spans="1:15" s="228" customFormat="1" ht="41.25" customHeight="1">
      <c r="A306" s="212">
        <v>51</v>
      </c>
      <c r="B306" s="201"/>
      <c r="C306" s="211" t="s">
        <v>3622</v>
      </c>
      <c r="D306" s="211" t="s">
        <v>3623</v>
      </c>
      <c r="E306" s="49" t="s">
        <v>3624</v>
      </c>
      <c r="F306" s="211" t="s">
        <v>3625</v>
      </c>
      <c r="G306" s="211" t="s">
        <v>3626</v>
      </c>
      <c r="H306" s="214">
        <v>19250</v>
      </c>
      <c r="I306" s="212" t="s">
        <v>3266</v>
      </c>
      <c r="J306" s="327"/>
      <c r="L306" s="357" t="s">
        <v>3614</v>
      </c>
      <c r="M306" s="220" t="s">
        <v>3627</v>
      </c>
      <c r="N306" s="323"/>
      <c r="O306" s="304"/>
    </row>
    <row r="307" spans="1:15" s="228" customFormat="1" ht="41.25" customHeight="1">
      <c r="A307" s="551">
        <v>52</v>
      </c>
      <c r="B307" s="201"/>
      <c r="C307" s="211" t="s">
        <v>3628</v>
      </c>
      <c r="D307" s="211" t="s">
        <v>3629</v>
      </c>
      <c r="E307" s="546" t="s">
        <v>3630</v>
      </c>
      <c r="F307" s="554" t="s">
        <v>3631</v>
      </c>
      <c r="G307" s="211" t="s">
        <v>3632</v>
      </c>
      <c r="H307" s="214">
        <v>2440</v>
      </c>
      <c r="I307" s="212" t="s">
        <v>3266</v>
      </c>
      <c r="J307" s="327"/>
      <c r="L307" s="357" t="s">
        <v>3633</v>
      </c>
      <c r="M307" s="220" t="s">
        <v>3634</v>
      </c>
      <c r="N307" s="323"/>
      <c r="O307" s="304"/>
    </row>
    <row r="308" spans="1:15" s="228" customFormat="1" ht="41.25" customHeight="1">
      <c r="A308" s="552"/>
      <c r="B308" s="201"/>
      <c r="C308" s="211" t="s">
        <v>3635</v>
      </c>
      <c r="D308" s="211" t="s">
        <v>3629</v>
      </c>
      <c r="E308" s="553"/>
      <c r="F308" s="555"/>
      <c r="G308" s="211" t="s">
        <v>3636</v>
      </c>
      <c r="H308" s="214">
        <v>2163</v>
      </c>
      <c r="I308" s="212" t="s">
        <v>3266</v>
      </c>
      <c r="J308" s="327"/>
      <c r="L308" s="357" t="s">
        <v>3633</v>
      </c>
      <c r="M308" s="220" t="s">
        <v>3634</v>
      </c>
      <c r="N308" s="323"/>
      <c r="O308" s="304"/>
    </row>
    <row r="309" spans="1:15" s="228" customFormat="1" ht="41.25" customHeight="1">
      <c r="A309" s="212">
        <v>53</v>
      </c>
      <c r="B309" s="201"/>
      <c r="C309" s="211" t="s">
        <v>3637</v>
      </c>
      <c r="D309" s="211" t="s">
        <v>3638</v>
      </c>
      <c r="E309" s="49" t="s">
        <v>3639</v>
      </c>
      <c r="F309" s="211" t="s">
        <v>3640</v>
      </c>
      <c r="G309" s="211" t="s">
        <v>3641</v>
      </c>
      <c r="H309" s="214">
        <v>4936</v>
      </c>
      <c r="I309" s="212" t="s">
        <v>3266</v>
      </c>
      <c r="J309" s="327"/>
      <c r="L309" s="357" t="s">
        <v>1633</v>
      </c>
      <c r="M309" s="220" t="s">
        <v>3642</v>
      </c>
      <c r="N309" s="323"/>
      <c r="O309" s="304"/>
    </row>
    <row r="310" spans="1:15" s="228" customFormat="1" ht="41.25" customHeight="1">
      <c r="A310" s="212">
        <v>54</v>
      </c>
      <c r="B310" s="201"/>
      <c r="C310" s="211" t="s">
        <v>3643</v>
      </c>
      <c r="D310" s="211" t="s">
        <v>3638</v>
      </c>
      <c r="E310" s="49" t="s">
        <v>3644</v>
      </c>
      <c r="F310" s="211" t="s">
        <v>3645</v>
      </c>
      <c r="G310" s="211" t="s">
        <v>3646</v>
      </c>
      <c r="H310" s="214">
        <v>2600</v>
      </c>
      <c r="I310" s="212" t="s">
        <v>3266</v>
      </c>
      <c r="J310" s="327"/>
      <c r="L310" s="357" t="s">
        <v>1633</v>
      </c>
      <c r="M310" s="220" t="s">
        <v>3647</v>
      </c>
      <c r="N310" s="323"/>
      <c r="O310" s="304"/>
    </row>
    <row r="311" spans="1:15" s="228" customFormat="1" ht="41.25" customHeight="1">
      <c r="A311" s="212">
        <v>55</v>
      </c>
      <c r="B311" s="201"/>
      <c r="C311" s="211" t="s">
        <v>3648</v>
      </c>
      <c r="D311" s="211" t="s">
        <v>3638</v>
      </c>
      <c r="E311" s="49" t="s">
        <v>3649</v>
      </c>
      <c r="F311" s="211" t="s">
        <v>3650</v>
      </c>
      <c r="G311" s="211" t="s">
        <v>3651</v>
      </c>
      <c r="H311" s="214">
        <v>2050</v>
      </c>
      <c r="I311" s="212" t="s">
        <v>3266</v>
      </c>
      <c r="J311" s="327"/>
      <c r="L311" s="357" t="s">
        <v>1633</v>
      </c>
      <c r="M311" s="220" t="s">
        <v>3652</v>
      </c>
      <c r="N311" s="323"/>
      <c r="O311" s="304"/>
    </row>
    <row r="312" spans="1:15" s="228" customFormat="1" ht="41.25" customHeight="1">
      <c r="A312" s="212">
        <v>56</v>
      </c>
      <c r="B312" s="201"/>
      <c r="C312" s="211" t="s">
        <v>3653</v>
      </c>
      <c r="D312" s="211" t="s">
        <v>3654</v>
      </c>
      <c r="E312" s="49" t="s">
        <v>3655</v>
      </c>
      <c r="F312" s="211" t="s">
        <v>3656</v>
      </c>
      <c r="G312" s="211" t="s">
        <v>3657</v>
      </c>
      <c r="H312" s="214">
        <v>3830</v>
      </c>
      <c r="I312" s="212" t="s">
        <v>3266</v>
      </c>
      <c r="J312" s="327"/>
      <c r="L312" s="357" t="s">
        <v>3658</v>
      </c>
      <c r="M312" s="220" t="s">
        <v>3659</v>
      </c>
      <c r="N312" s="323"/>
      <c r="O312" s="304"/>
    </row>
    <row r="313" spans="1:15" s="228" customFormat="1" ht="41.25" customHeight="1">
      <c r="A313" s="212">
        <v>57</v>
      </c>
      <c r="B313" s="201"/>
      <c r="C313" s="211" t="s">
        <v>3660</v>
      </c>
      <c r="D313" s="211" t="s">
        <v>3661</v>
      </c>
      <c r="E313" s="49" t="s">
        <v>3662</v>
      </c>
      <c r="F313" s="211" t="s">
        <v>3663</v>
      </c>
      <c r="G313" s="211" t="s">
        <v>3664</v>
      </c>
      <c r="H313" s="214">
        <v>11106</v>
      </c>
      <c r="I313" s="212" t="s">
        <v>3266</v>
      </c>
      <c r="J313" s="327"/>
      <c r="L313" s="357" t="s">
        <v>3658</v>
      </c>
      <c r="M313" s="220" t="s">
        <v>3665</v>
      </c>
      <c r="N313" s="323"/>
      <c r="O313" s="304"/>
    </row>
    <row r="314" spans="1:15" s="228" customFormat="1" ht="41.25" customHeight="1">
      <c r="A314" s="212">
        <v>58</v>
      </c>
      <c r="B314" s="201"/>
      <c r="C314" s="211" t="s">
        <v>3666</v>
      </c>
      <c r="D314" s="211" t="s">
        <v>3667</v>
      </c>
      <c r="E314" s="49" t="s">
        <v>3668</v>
      </c>
      <c r="F314" s="211" t="s">
        <v>3669</v>
      </c>
      <c r="G314" s="211" t="s">
        <v>3670</v>
      </c>
      <c r="H314" s="214">
        <v>12990</v>
      </c>
      <c r="I314" s="212" t="s">
        <v>3266</v>
      </c>
      <c r="J314" s="327"/>
      <c r="L314" s="357" t="s">
        <v>3658</v>
      </c>
      <c r="M314" s="220" t="s">
        <v>3671</v>
      </c>
      <c r="N314" s="323"/>
      <c r="O314" s="304"/>
    </row>
    <row r="315" spans="1:15" s="228" customFormat="1" ht="41.25" customHeight="1">
      <c r="A315" s="212">
        <v>59</v>
      </c>
      <c r="B315" s="201"/>
      <c r="C315" s="211" t="s">
        <v>3672</v>
      </c>
      <c r="D315" s="211" t="s">
        <v>3654</v>
      </c>
      <c r="E315" s="49" t="s">
        <v>3673</v>
      </c>
      <c r="F315" s="211" t="s">
        <v>3674</v>
      </c>
      <c r="G315" s="211" t="s">
        <v>3494</v>
      </c>
      <c r="H315" s="214">
        <v>5000</v>
      </c>
      <c r="I315" s="212" t="s">
        <v>3266</v>
      </c>
      <c r="J315" s="327"/>
      <c r="L315" s="357" t="s">
        <v>3658</v>
      </c>
      <c r="M315" s="220" t="s">
        <v>3675</v>
      </c>
      <c r="N315" s="323"/>
      <c r="O315" s="304"/>
    </row>
    <row r="316" spans="1:15" s="228" customFormat="1" ht="41.25" customHeight="1">
      <c r="A316" s="212">
        <v>60</v>
      </c>
      <c r="B316" s="201"/>
      <c r="C316" s="211" t="s">
        <v>3676</v>
      </c>
      <c r="D316" s="211" t="s">
        <v>3677</v>
      </c>
      <c r="E316" s="49" t="s">
        <v>3678</v>
      </c>
      <c r="F316" s="211" t="s">
        <v>3679</v>
      </c>
      <c r="G316" s="211" t="s">
        <v>3680</v>
      </c>
      <c r="H316" s="214">
        <v>10200</v>
      </c>
      <c r="I316" s="212" t="s">
        <v>3266</v>
      </c>
      <c r="J316" s="327"/>
      <c r="L316" s="357" t="s">
        <v>3658</v>
      </c>
      <c r="M316" s="220" t="s">
        <v>3681</v>
      </c>
      <c r="N316" s="323"/>
      <c r="O316" s="304"/>
    </row>
    <row r="317" spans="1:15" s="228" customFormat="1" ht="41.25" customHeight="1">
      <c r="A317" s="212">
        <v>61</v>
      </c>
      <c r="B317" s="201"/>
      <c r="C317" s="211" t="s">
        <v>3682</v>
      </c>
      <c r="D317" s="211" t="s">
        <v>3667</v>
      </c>
      <c r="E317" s="49" t="s">
        <v>3683</v>
      </c>
      <c r="F317" s="211" t="s">
        <v>3684</v>
      </c>
      <c r="G317" s="211" t="s">
        <v>3685</v>
      </c>
      <c r="H317" s="214">
        <v>5200</v>
      </c>
      <c r="I317" s="212" t="s">
        <v>3266</v>
      </c>
      <c r="J317" s="327"/>
      <c r="L317" s="357" t="s">
        <v>3658</v>
      </c>
      <c r="M317" s="220" t="s">
        <v>3686</v>
      </c>
      <c r="N317" s="323"/>
      <c r="O317" s="304"/>
    </row>
    <row r="318" spans="1:15" s="228" customFormat="1" ht="41.25" customHeight="1">
      <c r="A318" s="212">
        <v>62</v>
      </c>
      <c r="B318" s="201"/>
      <c r="C318" s="211" t="s">
        <v>3687</v>
      </c>
      <c r="D318" s="211" t="s">
        <v>3688</v>
      </c>
      <c r="E318" s="49" t="s">
        <v>3689</v>
      </c>
      <c r="F318" s="211" t="s">
        <v>3690</v>
      </c>
      <c r="G318" s="211" t="s">
        <v>3691</v>
      </c>
      <c r="H318" s="214">
        <v>3778</v>
      </c>
      <c r="I318" s="212" t="s">
        <v>3266</v>
      </c>
      <c r="J318" s="327"/>
      <c r="L318" s="357" t="s">
        <v>2608</v>
      </c>
      <c r="M318" s="220" t="s">
        <v>3692</v>
      </c>
      <c r="N318" s="323"/>
      <c r="O318" s="304"/>
    </row>
    <row r="319" spans="1:15" s="228" customFormat="1" ht="41.25" customHeight="1">
      <c r="A319" s="212">
        <v>63</v>
      </c>
      <c r="B319" s="201"/>
      <c r="C319" s="211" t="s">
        <v>3693</v>
      </c>
      <c r="D319" s="211" t="s">
        <v>3694</v>
      </c>
      <c r="E319" s="49" t="s">
        <v>3695</v>
      </c>
      <c r="F319" s="211" t="s">
        <v>3696</v>
      </c>
      <c r="G319" s="211" t="s">
        <v>3697</v>
      </c>
      <c r="H319" s="214">
        <v>1000</v>
      </c>
      <c r="I319" s="212" t="s">
        <v>3266</v>
      </c>
      <c r="J319" s="327"/>
      <c r="L319" s="357" t="s">
        <v>3261</v>
      </c>
      <c r="M319" s="220" t="s">
        <v>3698</v>
      </c>
      <c r="N319" s="323"/>
      <c r="O319" s="304"/>
    </row>
    <row r="320" spans="1:15" s="228" customFormat="1" ht="41.25" customHeight="1">
      <c r="A320" s="212">
        <v>64</v>
      </c>
      <c r="B320" s="201"/>
      <c r="C320" s="211" t="s">
        <v>3699</v>
      </c>
      <c r="D320" s="211" t="s">
        <v>3700</v>
      </c>
      <c r="E320" s="49" t="s">
        <v>3701</v>
      </c>
      <c r="F320" s="211" t="s">
        <v>3702</v>
      </c>
      <c r="G320" s="211" t="s">
        <v>3703</v>
      </c>
      <c r="H320" s="214">
        <v>2737</v>
      </c>
      <c r="I320" s="212" t="s">
        <v>3266</v>
      </c>
      <c r="J320" s="327"/>
      <c r="L320" s="357" t="s">
        <v>2609</v>
      </c>
      <c r="M320" s="220" t="s">
        <v>3704</v>
      </c>
      <c r="N320" s="323"/>
      <c r="O320" s="304"/>
    </row>
    <row r="321" spans="1:15" s="228" customFormat="1" ht="41.25" customHeight="1">
      <c r="A321" s="212">
        <v>65</v>
      </c>
      <c r="B321" s="201"/>
      <c r="C321" s="211" t="s">
        <v>3705</v>
      </c>
      <c r="D321" s="211" t="s">
        <v>3706</v>
      </c>
      <c r="E321" s="49" t="s">
        <v>3707</v>
      </c>
      <c r="F321" s="211" t="s">
        <v>3708</v>
      </c>
      <c r="G321" s="211" t="s">
        <v>3709</v>
      </c>
      <c r="H321" s="214">
        <v>20600</v>
      </c>
      <c r="I321" s="212" t="s">
        <v>3266</v>
      </c>
      <c r="J321" s="327"/>
      <c r="L321" s="357" t="s">
        <v>1633</v>
      </c>
      <c r="M321" s="220" t="s">
        <v>3710</v>
      </c>
      <c r="N321" s="323"/>
      <c r="O321" s="304"/>
    </row>
    <row r="322" spans="1:15" s="228" customFormat="1" ht="41.25" customHeight="1">
      <c r="A322" s="212">
        <v>66</v>
      </c>
      <c r="B322" s="201"/>
      <c r="C322" s="211" t="s">
        <v>3257</v>
      </c>
      <c r="D322" s="211" t="s">
        <v>3711</v>
      </c>
      <c r="E322" s="49" t="s">
        <v>3712</v>
      </c>
      <c r="F322" s="211" t="s">
        <v>3713</v>
      </c>
      <c r="G322" s="211" t="s">
        <v>3714</v>
      </c>
      <c r="H322" s="214">
        <v>9000</v>
      </c>
      <c r="I322" s="212" t="s">
        <v>3266</v>
      </c>
      <c r="J322" s="327"/>
      <c r="L322" s="160" t="s">
        <v>3715</v>
      </c>
      <c r="M322" s="217" t="s">
        <v>3716</v>
      </c>
      <c r="N322" s="323"/>
      <c r="O322" s="304"/>
    </row>
    <row r="323" spans="1:15" s="228" customFormat="1" ht="41.25" customHeight="1">
      <c r="A323" s="212">
        <v>67</v>
      </c>
      <c r="B323" s="201"/>
      <c r="C323" s="211" t="s">
        <v>3717</v>
      </c>
      <c r="D323" s="211" t="s">
        <v>3718</v>
      </c>
      <c r="E323" s="49" t="s">
        <v>3719</v>
      </c>
      <c r="F323" s="211" t="s">
        <v>3720</v>
      </c>
      <c r="G323" s="211" t="s">
        <v>3721</v>
      </c>
      <c r="H323" s="214">
        <v>1760019</v>
      </c>
      <c r="I323" s="212" t="s">
        <v>3266</v>
      </c>
      <c r="J323" s="327"/>
      <c r="L323" s="119" t="s">
        <v>3722</v>
      </c>
      <c r="M323" s="229" t="s">
        <v>3723</v>
      </c>
      <c r="N323" s="323"/>
      <c r="O323" s="304"/>
    </row>
    <row r="324" spans="1:15" s="228" customFormat="1" ht="41.25" customHeight="1">
      <c r="A324" s="212">
        <v>68</v>
      </c>
      <c r="B324" s="201"/>
      <c r="C324" s="211" t="s">
        <v>3724</v>
      </c>
      <c r="D324" s="211" t="s">
        <v>3725</v>
      </c>
      <c r="E324" s="49" t="s">
        <v>3726</v>
      </c>
      <c r="F324" s="211" t="s">
        <v>3727</v>
      </c>
      <c r="G324" s="211" t="s">
        <v>2218</v>
      </c>
      <c r="H324" s="214">
        <v>200</v>
      </c>
      <c r="I324" s="212" t="s">
        <v>3266</v>
      </c>
      <c r="J324" s="327"/>
      <c r="L324" s="357" t="s">
        <v>3728</v>
      </c>
      <c r="M324" s="220" t="s">
        <v>3729</v>
      </c>
      <c r="N324" s="323"/>
      <c r="O324" s="304"/>
    </row>
    <row r="325" spans="1:15" s="228" customFormat="1" ht="41.25" customHeight="1">
      <c r="A325" s="551">
        <v>69</v>
      </c>
      <c r="B325" s="201"/>
      <c r="C325" s="211" t="s">
        <v>3730</v>
      </c>
      <c r="D325" s="211" t="s">
        <v>3731</v>
      </c>
      <c r="E325" s="546" t="s">
        <v>3732</v>
      </c>
      <c r="F325" s="554" t="s">
        <v>3733</v>
      </c>
      <c r="G325" s="211" t="s">
        <v>3734</v>
      </c>
      <c r="H325" s="214">
        <v>1525</v>
      </c>
      <c r="I325" s="212" t="s">
        <v>3266</v>
      </c>
      <c r="J325" s="327"/>
      <c r="L325" s="357" t="s">
        <v>3728</v>
      </c>
      <c r="M325" s="220" t="s">
        <v>3735</v>
      </c>
      <c r="N325" s="323"/>
      <c r="O325" s="304"/>
    </row>
    <row r="326" spans="1:15" s="228" customFormat="1" ht="41.25" customHeight="1">
      <c r="A326" s="552"/>
      <c r="B326" s="201"/>
      <c r="C326" s="211" t="s">
        <v>3736</v>
      </c>
      <c r="D326" s="211" t="s">
        <v>3737</v>
      </c>
      <c r="E326" s="553"/>
      <c r="F326" s="555"/>
      <c r="G326" s="211" t="s">
        <v>3738</v>
      </c>
      <c r="H326" s="214">
        <v>200</v>
      </c>
      <c r="I326" s="212" t="s">
        <v>3266</v>
      </c>
      <c r="J326" s="327"/>
      <c r="L326" s="357" t="s">
        <v>3728</v>
      </c>
      <c r="M326" s="220" t="s">
        <v>3739</v>
      </c>
      <c r="N326" s="323"/>
      <c r="O326" s="304"/>
    </row>
    <row r="327" spans="1:15" s="228" customFormat="1" ht="41.25" customHeight="1">
      <c r="A327" s="212">
        <v>70</v>
      </c>
      <c r="B327" s="201"/>
      <c r="C327" s="211" t="s">
        <v>3740</v>
      </c>
      <c r="D327" s="211" t="s">
        <v>3741</v>
      </c>
      <c r="E327" s="49" t="s">
        <v>3742</v>
      </c>
      <c r="F327" s="211" t="s">
        <v>3743</v>
      </c>
      <c r="G327" s="211" t="s">
        <v>2218</v>
      </c>
      <c r="H327" s="214">
        <v>200</v>
      </c>
      <c r="I327" s="212" t="s">
        <v>3266</v>
      </c>
      <c r="J327" s="327"/>
      <c r="L327" s="357" t="s">
        <v>3728</v>
      </c>
      <c r="M327" s="220" t="s">
        <v>3744</v>
      </c>
      <c r="N327" s="323"/>
      <c r="O327" s="304"/>
    </row>
    <row r="328" spans="1:15" s="228" customFormat="1" ht="41.25" customHeight="1">
      <c r="A328" s="212">
        <v>71</v>
      </c>
      <c r="B328" s="201"/>
      <c r="C328" s="211" t="s">
        <v>3740</v>
      </c>
      <c r="D328" s="211" t="s">
        <v>3741</v>
      </c>
      <c r="E328" s="49" t="s">
        <v>3745</v>
      </c>
      <c r="F328" s="211" t="s">
        <v>3746</v>
      </c>
      <c r="G328" s="211" t="s">
        <v>3747</v>
      </c>
      <c r="H328" s="214">
        <v>700</v>
      </c>
      <c r="I328" s="212" t="s">
        <v>3266</v>
      </c>
      <c r="J328" s="327"/>
      <c r="L328" s="357" t="s">
        <v>3728</v>
      </c>
      <c r="M328" s="220" t="s">
        <v>3748</v>
      </c>
      <c r="N328" s="323"/>
      <c r="O328" s="304"/>
    </row>
    <row r="329" spans="1:15" s="228" customFormat="1" ht="41.25" customHeight="1">
      <c r="A329" s="551">
        <v>72</v>
      </c>
      <c r="B329" s="201"/>
      <c r="C329" s="211" t="s">
        <v>2610</v>
      </c>
      <c r="D329" s="211" t="s">
        <v>3749</v>
      </c>
      <c r="E329" s="546" t="s">
        <v>3750</v>
      </c>
      <c r="F329" s="554" t="s">
        <v>3751</v>
      </c>
      <c r="G329" s="211" t="s">
        <v>3752</v>
      </c>
      <c r="H329" s="214">
        <v>5050</v>
      </c>
      <c r="I329" s="212" t="s">
        <v>3266</v>
      </c>
      <c r="J329" s="327"/>
      <c r="L329" s="357" t="s">
        <v>3753</v>
      </c>
      <c r="M329" s="220" t="s">
        <v>3754</v>
      </c>
      <c r="N329" s="323"/>
      <c r="O329" s="304"/>
    </row>
    <row r="330" spans="1:15" s="228" customFormat="1" ht="41.25" customHeight="1">
      <c r="A330" s="552"/>
      <c r="B330" s="201"/>
      <c r="C330" s="211" t="s">
        <v>3755</v>
      </c>
      <c r="D330" s="211" t="s">
        <v>3749</v>
      </c>
      <c r="E330" s="553"/>
      <c r="F330" s="555"/>
      <c r="G330" s="211" t="s">
        <v>3752</v>
      </c>
      <c r="H330" s="214">
        <v>5050</v>
      </c>
      <c r="I330" s="212" t="s">
        <v>3266</v>
      </c>
      <c r="J330" s="327"/>
      <c r="L330" s="357" t="s">
        <v>3753</v>
      </c>
      <c r="M330" s="220" t="s">
        <v>3756</v>
      </c>
      <c r="N330" s="323"/>
      <c r="O330" s="304"/>
    </row>
    <row r="331" spans="1:15" s="228" customFormat="1" ht="41.25" customHeight="1">
      <c r="A331" s="212">
        <v>73</v>
      </c>
      <c r="B331" s="201"/>
      <c r="C331" s="211" t="s">
        <v>3757</v>
      </c>
      <c r="D331" s="211" t="s">
        <v>3758</v>
      </c>
      <c r="E331" s="49" t="s">
        <v>3759</v>
      </c>
      <c r="F331" s="211" t="s">
        <v>3760</v>
      </c>
      <c r="G331" s="211" t="s">
        <v>3761</v>
      </c>
      <c r="H331" s="214">
        <v>10170</v>
      </c>
      <c r="I331" s="212" t="s">
        <v>3266</v>
      </c>
      <c r="J331" s="327"/>
      <c r="L331" s="357" t="s">
        <v>3728</v>
      </c>
      <c r="M331" s="220" t="s">
        <v>3762</v>
      </c>
      <c r="N331" s="323"/>
      <c r="O331" s="304"/>
    </row>
    <row r="332" spans="1:15" s="228" customFormat="1" ht="41.25" customHeight="1">
      <c r="A332" s="212">
        <v>74</v>
      </c>
      <c r="B332" s="201"/>
      <c r="C332" s="211" t="s">
        <v>3763</v>
      </c>
      <c r="D332" s="211" t="s">
        <v>3764</v>
      </c>
      <c r="E332" s="49" t="s">
        <v>3765</v>
      </c>
      <c r="F332" s="211" t="s">
        <v>3766</v>
      </c>
      <c r="G332" s="211" t="s">
        <v>3767</v>
      </c>
      <c r="H332" s="214">
        <v>10700</v>
      </c>
      <c r="I332" s="212" t="s">
        <v>3266</v>
      </c>
      <c r="J332" s="327"/>
      <c r="L332" s="357" t="s">
        <v>3768</v>
      </c>
      <c r="M332" s="220" t="s">
        <v>3769</v>
      </c>
      <c r="N332" s="323"/>
      <c r="O332" s="304"/>
    </row>
    <row r="333" spans="1:15" s="228" customFormat="1" ht="41.25" customHeight="1">
      <c r="A333" s="551">
        <v>75</v>
      </c>
      <c r="B333" s="201"/>
      <c r="C333" s="211" t="s">
        <v>3770</v>
      </c>
      <c r="D333" s="211" t="s">
        <v>3771</v>
      </c>
      <c r="E333" s="546" t="s">
        <v>3772</v>
      </c>
      <c r="F333" s="554" t="s">
        <v>3773</v>
      </c>
      <c r="G333" s="211" t="s">
        <v>3774</v>
      </c>
      <c r="H333" s="214">
        <v>2050</v>
      </c>
      <c r="I333" s="212" t="s">
        <v>3266</v>
      </c>
      <c r="J333" s="327"/>
      <c r="L333" s="357" t="s">
        <v>3728</v>
      </c>
      <c r="M333" s="220" t="s">
        <v>3775</v>
      </c>
      <c r="N333" s="323"/>
      <c r="O333" s="304"/>
    </row>
    <row r="334" spans="1:15" s="228" customFormat="1" ht="41.25" customHeight="1">
      <c r="A334" s="552"/>
      <c r="B334" s="201"/>
      <c r="C334" s="211" t="s">
        <v>3776</v>
      </c>
      <c r="D334" s="211" t="s">
        <v>3771</v>
      </c>
      <c r="E334" s="553"/>
      <c r="F334" s="555"/>
      <c r="G334" s="211" t="s">
        <v>3777</v>
      </c>
      <c r="H334" s="214">
        <v>2000</v>
      </c>
      <c r="I334" s="212" t="s">
        <v>3266</v>
      </c>
      <c r="J334" s="327"/>
      <c r="L334" s="357" t="s">
        <v>3728</v>
      </c>
      <c r="M334" s="220" t="s">
        <v>3778</v>
      </c>
      <c r="N334" s="323"/>
      <c r="O334" s="304"/>
    </row>
    <row r="335" spans="1:15" s="228" customFormat="1" ht="41.25" customHeight="1">
      <c r="A335" s="212">
        <v>76</v>
      </c>
      <c r="B335" s="201"/>
      <c r="C335" s="211" t="s">
        <v>3736</v>
      </c>
      <c r="D335" s="211" t="s">
        <v>3737</v>
      </c>
      <c r="E335" s="49" t="s">
        <v>3779</v>
      </c>
      <c r="F335" s="211" t="s">
        <v>3780</v>
      </c>
      <c r="G335" s="211" t="s">
        <v>2218</v>
      </c>
      <c r="H335" s="214">
        <v>200</v>
      </c>
      <c r="I335" s="212" t="s">
        <v>3266</v>
      </c>
      <c r="J335" s="327"/>
      <c r="L335" s="357" t="s">
        <v>3728</v>
      </c>
      <c r="M335" s="220" t="s">
        <v>3781</v>
      </c>
      <c r="N335" s="323"/>
      <c r="O335" s="304"/>
    </row>
    <row r="336" spans="1:15" s="228" customFormat="1" ht="41.25" customHeight="1">
      <c r="A336" s="551">
        <v>77</v>
      </c>
      <c r="B336" s="201"/>
      <c r="C336" s="211" t="s">
        <v>3782</v>
      </c>
      <c r="D336" s="211" t="s">
        <v>3771</v>
      </c>
      <c r="E336" s="546" t="s">
        <v>3783</v>
      </c>
      <c r="F336" s="554" t="s">
        <v>3784</v>
      </c>
      <c r="G336" s="211" t="s">
        <v>3785</v>
      </c>
      <c r="H336" s="214">
        <v>10669</v>
      </c>
      <c r="I336" s="212" t="s">
        <v>3266</v>
      </c>
      <c r="J336" s="327"/>
      <c r="L336" s="357" t="s">
        <v>3728</v>
      </c>
      <c r="M336" s="220" t="s">
        <v>3786</v>
      </c>
      <c r="N336" s="323"/>
      <c r="O336" s="304"/>
    </row>
    <row r="337" spans="1:15" s="228" customFormat="1" ht="41.25" customHeight="1">
      <c r="A337" s="552"/>
      <c r="B337" s="201"/>
      <c r="C337" s="211" t="s">
        <v>3787</v>
      </c>
      <c r="D337" s="211" t="s">
        <v>3788</v>
      </c>
      <c r="E337" s="553"/>
      <c r="F337" s="555"/>
      <c r="G337" s="211" t="s">
        <v>3789</v>
      </c>
      <c r="H337" s="214">
        <v>4790</v>
      </c>
      <c r="I337" s="212" t="s">
        <v>3266</v>
      </c>
      <c r="J337" s="327"/>
      <c r="L337" s="357" t="s">
        <v>3728</v>
      </c>
      <c r="M337" s="220" t="s">
        <v>3790</v>
      </c>
      <c r="N337" s="323"/>
      <c r="O337" s="304"/>
    </row>
    <row r="338" spans="1:15" s="228" customFormat="1" ht="41.25" customHeight="1">
      <c r="A338" s="212">
        <v>78</v>
      </c>
      <c r="B338" s="201"/>
      <c r="C338" s="211" t="s">
        <v>3791</v>
      </c>
      <c r="D338" s="211" t="s">
        <v>3792</v>
      </c>
      <c r="E338" s="49" t="s">
        <v>3793</v>
      </c>
      <c r="F338" s="211" t="s">
        <v>3794</v>
      </c>
      <c r="G338" s="211" t="s">
        <v>3795</v>
      </c>
      <c r="H338" s="214">
        <v>12420</v>
      </c>
      <c r="I338" s="212" t="s">
        <v>3266</v>
      </c>
      <c r="J338" s="327"/>
      <c r="L338" s="357" t="s">
        <v>2613</v>
      </c>
      <c r="M338" s="220" t="s">
        <v>3796</v>
      </c>
      <c r="N338" s="323"/>
      <c r="O338" s="304"/>
    </row>
    <row r="339" spans="1:15" s="228" customFormat="1" ht="41.25" customHeight="1">
      <c r="A339" s="212">
        <v>79</v>
      </c>
      <c r="B339" s="201"/>
      <c r="C339" s="211" t="s">
        <v>3797</v>
      </c>
      <c r="D339" s="211" t="s">
        <v>3798</v>
      </c>
      <c r="E339" s="49" t="s">
        <v>3799</v>
      </c>
      <c r="F339" s="211" t="s">
        <v>3800</v>
      </c>
      <c r="G339" s="211" t="s">
        <v>3801</v>
      </c>
      <c r="H339" s="214">
        <v>9979</v>
      </c>
      <c r="I339" s="212" t="s">
        <v>3266</v>
      </c>
      <c r="J339" s="327"/>
      <c r="L339" s="357" t="s">
        <v>2613</v>
      </c>
      <c r="M339" s="220" t="s">
        <v>3802</v>
      </c>
      <c r="N339" s="323"/>
      <c r="O339" s="304"/>
    </row>
    <row r="340" spans="1:15" s="228" customFormat="1" ht="41.25" customHeight="1">
      <c r="A340" s="212">
        <v>80</v>
      </c>
      <c r="B340" s="201"/>
      <c r="C340" s="211" t="s">
        <v>3803</v>
      </c>
      <c r="D340" s="211" t="s">
        <v>3804</v>
      </c>
      <c r="E340" s="49" t="s">
        <v>3805</v>
      </c>
      <c r="F340" s="211" t="s">
        <v>3806</v>
      </c>
      <c r="G340" s="211" t="s">
        <v>3351</v>
      </c>
      <c r="H340" s="214">
        <v>20000</v>
      </c>
      <c r="I340" s="212" t="s">
        <v>3266</v>
      </c>
      <c r="J340" s="327"/>
      <c r="L340" s="357" t="s">
        <v>2613</v>
      </c>
      <c r="M340" s="220" t="s">
        <v>3807</v>
      </c>
      <c r="N340" s="323"/>
      <c r="O340" s="304"/>
    </row>
    <row r="341" spans="1:15" s="228" customFormat="1" ht="41.25" customHeight="1">
      <c r="A341" s="212">
        <v>81</v>
      </c>
      <c r="B341" s="201"/>
      <c r="C341" s="211" t="s">
        <v>3808</v>
      </c>
      <c r="D341" s="211" t="s">
        <v>3809</v>
      </c>
      <c r="E341" s="49" t="s">
        <v>3810</v>
      </c>
      <c r="F341" s="211" t="s">
        <v>3811</v>
      </c>
      <c r="G341" s="211" t="s">
        <v>3812</v>
      </c>
      <c r="H341" s="214">
        <v>5200</v>
      </c>
      <c r="I341" s="212" t="s">
        <v>3266</v>
      </c>
      <c r="J341" s="327"/>
      <c r="L341" s="357" t="s">
        <v>3813</v>
      </c>
      <c r="M341" s="220" t="s">
        <v>3814</v>
      </c>
      <c r="N341" s="323"/>
      <c r="O341" s="304"/>
    </row>
    <row r="342" spans="1:15" s="228" customFormat="1" ht="41.25" customHeight="1">
      <c r="A342" s="551">
        <v>82</v>
      </c>
      <c r="B342" s="201"/>
      <c r="C342" s="211" t="s">
        <v>3815</v>
      </c>
      <c r="D342" s="211" t="s">
        <v>3816</v>
      </c>
      <c r="E342" s="546" t="s">
        <v>3817</v>
      </c>
      <c r="F342" s="554" t="s">
        <v>3818</v>
      </c>
      <c r="G342" s="211" t="s">
        <v>3819</v>
      </c>
      <c r="H342" s="214">
        <v>6000</v>
      </c>
      <c r="I342" s="212" t="s">
        <v>3266</v>
      </c>
      <c r="J342" s="327"/>
      <c r="L342" s="119" t="s">
        <v>3813</v>
      </c>
      <c r="M342" s="217" t="s">
        <v>3820</v>
      </c>
      <c r="N342" s="323"/>
      <c r="O342" s="304"/>
    </row>
    <row r="343" spans="1:15" s="228" customFormat="1" ht="41.25" customHeight="1">
      <c r="A343" s="552"/>
      <c r="B343" s="201"/>
      <c r="C343" s="211" t="s">
        <v>3821</v>
      </c>
      <c r="D343" s="211" t="s">
        <v>3816</v>
      </c>
      <c r="E343" s="553"/>
      <c r="F343" s="555"/>
      <c r="G343" s="211" t="s">
        <v>3822</v>
      </c>
      <c r="H343" s="214">
        <v>1950</v>
      </c>
      <c r="I343" s="212" t="s">
        <v>3266</v>
      </c>
      <c r="J343" s="327"/>
      <c r="L343" s="119" t="s">
        <v>3813</v>
      </c>
      <c r="M343" s="217" t="s">
        <v>3823</v>
      </c>
      <c r="N343" s="323"/>
      <c r="O343" s="304"/>
    </row>
    <row r="344" spans="1:15" s="228" customFormat="1" ht="41.25" customHeight="1">
      <c r="A344" s="20">
        <v>83</v>
      </c>
      <c r="B344" s="230"/>
      <c r="C344" s="49" t="s">
        <v>3824</v>
      </c>
      <c r="D344" s="49" t="s">
        <v>3825</v>
      </c>
      <c r="E344" s="231" t="s">
        <v>3826</v>
      </c>
      <c r="F344" s="231" t="s">
        <v>3827</v>
      </c>
      <c r="G344" s="49" t="s">
        <v>3828</v>
      </c>
      <c r="H344" s="232">
        <v>4505</v>
      </c>
      <c r="I344" s="212" t="s">
        <v>3266</v>
      </c>
      <c r="J344" s="310"/>
      <c r="L344" s="160">
        <v>42826</v>
      </c>
      <c r="M344" s="233" t="s">
        <v>3829</v>
      </c>
      <c r="N344" s="329"/>
      <c r="O344" s="304"/>
    </row>
    <row r="345" spans="1:15" s="228" customFormat="1" ht="41.25" customHeight="1">
      <c r="A345" s="20">
        <v>84</v>
      </c>
      <c r="B345" s="230"/>
      <c r="C345" s="49" t="s">
        <v>3830</v>
      </c>
      <c r="D345" s="49" t="s">
        <v>3387</v>
      </c>
      <c r="E345" s="231" t="s">
        <v>3831</v>
      </c>
      <c r="F345" s="231" t="s">
        <v>3832</v>
      </c>
      <c r="G345" s="49" t="s">
        <v>3833</v>
      </c>
      <c r="H345" s="232">
        <v>5000</v>
      </c>
      <c r="I345" s="212" t="s">
        <v>3266</v>
      </c>
      <c r="J345" s="310"/>
      <c r="L345" s="160">
        <v>42826</v>
      </c>
      <c r="M345" s="233" t="s">
        <v>3829</v>
      </c>
      <c r="N345" s="329"/>
      <c r="O345" s="304"/>
    </row>
    <row r="346" spans="1:15" s="228" customFormat="1" ht="41.25" customHeight="1">
      <c r="A346" s="407">
        <v>85</v>
      </c>
      <c r="B346" s="230"/>
      <c r="C346" s="229" t="s">
        <v>3834</v>
      </c>
      <c r="D346" s="119" t="s">
        <v>3406</v>
      </c>
      <c r="E346" s="231" t="s">
        <v>3835</v>
      </c>
      <c r="F346" s="330" t="s">
        <v>3836</v>
      </c>
      <c r="G346" s="119" t="s">
        <v>3837</v>
      </c>
      <c r="H346" s="331">
        <v>38805</v>
      </c>
      <c r="I346" s="212" t="s">
        <v>3266</v>
      </c>
      <c r="J346" s="332"/>
      <c r="L346" s="160" t="s">
        <v>3838</v>
      </c>
      <c r="M346" s="333" t="s">
        <v>3839</v>
      </c>
      <c r="N346" s="329"/>
      <c r="O346" s="334"/>
    </row>
    <row r="347" spans="1:15" s="228" customFormat="1" ht="41.25" customHeight="1">
      <c r="A347" s="407">
        <v>86</v>
      </c>
      <c r="B347" s="230"/>
      <c r="C347" s="335" t="s">
        <v>3400</v>
      </c>
      <c r="D347" s="24" t="s">
        <v>3406</v>
      </c>
      <c r="E347" s="231" t="s">
        <v>3402</v>
      </c>
      <c r="F347" s="231" t="s">
        <v>3840</v>
      </c>
      <c r="G347" s="24" t="s">
        <v>3841</v>
      </c>
      <c r="H347" s="336">
        <v>311048</v>
      </c>
      <c r="I347" s="212" t="s">
        <v>3266</v>
      </c>
      <c r="J347" s="332"/>
      <c r="L347" s="160" t="s">
        <v>3838</v>
      </c>
      <c r="M347" s="333" t="s">
        <v>3842</v>
      </c>
      <c r="N347" s="329"/>
      <c r="O347" s="334"/>
    </row>
    <row r="348" spans="1:15" s="228" customFormat="1" ht="41.25" customHeight="1">
      <c r="A348" s="407">
        <v>87</v>
      </c>
      <c r="B348" s="230"/>
      <c r="C348" s="335" t="s">
        <v>3843</v>
      </c>
      <c r="D348" s="24" t="s">
        <v>3825</v>
      </c>
      <c r="E348" s="231" t="s">
        <v>3844</v>
      </c>
      <c r="F348" s="231" t="s">
        <v>3845</v>
      </c>
      <c r="G348" s="24" t="s">
        <v>3846</v>
      </c>
      <c r="H348" s="336">
        <v>2042</v>
      </c>
      <c r="I348" s="212" t="s">
        <v>3266</v>
      </c>
      <c r="J348" s="332"/>
      <c r="L348" s="160" t="s">
        <v>3847</v>
      </c>
      <c r="M348" s="333" t="s">
        <v>3848</v>
      </c>
      <c r="N348" s="329"/>
      <c r="O348" s="334"/>
    </row>
    <row r="349" spans="1:15" s="228" customFormat="1" ht="41.25" customHeight="1">
      <c r="A349" s="407">
        <v>88</v>
      </c>
      <c r="B349" s="230"/>
      <c r="C349" s="335" t="s">
        <v>3849</v>
      </c>
      <c r="D349" s="24" t="s">
        <v>3387</v>
      </c>
      <c r="E349" s="231" t="s">
        <v>3850</v>
      </c>
      <c r="F349" s="231" t="s">
        <v>3851</v>
      </c>
      <c r="G349" s="24" t="s">
        <v>3852</v>
      </c>
      <c r="H349" s="336">
        <v>3047</v>
      </c>
      <c r="I349" s="212" t="s">
        <v>3266</v>
      </c>
      <c r="J349" s="332"/>
      <c r="L349" s="160" t="s">
        <v>3853</v>
      </c>
      <c r="M349" s="333" t="s">
        <v>3854</v>
      </c>
      <c r="N349" s="329"/>
      <c r="O349" s="334"/>
    </row>
    <row r="350" spans="1:15" s="228" customFormat="1" ht="41.25" customHeight="1">
      <c r="A350" s="407">
        <v>89</v>
      </c>
      <c r="B350" s="230"/>
      <c r="C350" s="335" t="s">
        <v>3855</v>
      </c>
      <c r="D350" s="24" t="s">
        <v>3366</v>
      </c>
      <c r="E350" s="231" t="s">
        <v>3856</v>
      </c>
      <c r="F350" s="231" t="s">
        <v>3857</v>
      </c>
      <c r="G350" s="24" t="s">
        <v>3858</v>
      </c>
      <c r="H350" s="336">
        <v>780</v>
      </c>
      <c r="I350" s="212" t="s">
        <v>3266</v>
      </c>
      <c r="J350" s="332"/>
      <c r="L350" s="160" t="s">
        <v>3853</v>
      </c>
      <c r="M350" s="333" t="s">
        <v>3859</v>
      </c>
      <c r="N350" s="329"/>
      <c r="O350" s="334"/>
    </row>
    <row r="351" spans="1:15" s="302" customFormat="1" ht="41.25" customHeight="1">
      <c r="A351" s="350">
        <v>90</v>
      </c>
      <c r="B351" s="300"/>
      <c r="C351" s="49" t="s">
        <v>3944</v>
      </c>
      <c r="D351" s="49" t="s">
        <v>3945</v>
      </c>
      <c r="E351" s="49" t="s">
        <v>3946</v>
      </c>
      <c r="F351" s="49" t="s">
        <v>3947</v>
      </c>
      <c r="G351" s="49" t="s">
        <v>3948</v>
      </c>
      <c r="H351" s="232">
        <v>2619</v>
      </c>
      <c r="I351" s="212" t="s">
        <v>3266</v>
      </c>
      <c r="J351" s="301"/>
      <c r="L351" s="302" t="s">
        <v>3949</v>
      </c>
      <c r="M351" s="234" t="s">
        <v>3950</v>
      </c>
      <c r="N351" s="303"/>
      <c r="O351" s="304"/>
    </row>
    <row r="352" spans="1:15" s="302" customFormat="1" ht="41.25" customHeight="1">
      <c r="A352" s="350">
        <v>91</v>
      </c>
      <c r="B352" s="300"/>
      <c r="C352" s="49" t="s">
        <v>2669</v>
      </c>
      <c r="D352" s="49" t="s">
        <v>3502</v>
      </c>
      <c r="E352" s="49" t="s">
        <v>3951</v>
      </c>
      <c r="F352" s="49" t="s">
        <v>3952</v>
      </c>
      <c r="G352" s="49" t="s">
        <v>3953</v>
      </c>
      <c r="H352" s="232">
        <v>54270</v>
      </c>
      <c r="I352" s="212" t="s">
        <v>3266</v>
      </c>
      <c r="J352" s="301"/>
      <c r="L352" s="234" t="s">
        <v>3874</v>
      </c>
      <c r="M352" s="16" t="s">
        <v>3954</v>
      </c>
      <c r="N352" s="303"/>
      <c r="O352" s="304"/>
    </row>
    <row r="353" spans="1:15" s="302" customFormat="1" ht="41.25" customHeight="1">
      <c r="A353" s="350">
        <v>92</v>
      </c>
      <c r="B353" s="300"/>
      <c r="C353" s="49" t="s">
        <v>4074</v>
      </c>
      <c r="D353" s="49" t="s">
        <v>3749</v>
      </c>
      <c r="E353" s="49" t="s">
        <v>4075</v>
      </c>
      <c r="F353" s="49" t="s">
        <v>4076</v>
      </c>
      <c r="G353" s="49" t="s">
        <v>2218</v>
      </c>
      <c r="H353" s="232">
        <v>200</v>
      </c>
      <c r="I353" s="212" t="s">
        <v>3266</v>
      </c>
      <c r="J353" s="301"/>
      <c r="L353" s="234">
        <v>43003</v>
      </c>
      <c r="M353" s="16" t="s">
        <v>4077</v>
      </c>
      <c r="N353" s="303"/>
      <c r="O353" s="304"/>
    </row>
    <row r="354" spans="1:15" s="302" customFormat="1" ht="41.25" customHeight="1">
      <c r="A354" s="350">
        <v>93</v>
      </c>
      <c r="B354" s="300"/>
      <c r="C354" s="49" t="s">
        <v>4078</v>
      </c>
      <c r="D354" s="49" t="s">
        <v>3430</v>
      </c>
      <c r="E354" s="49" t="s">
        <v>4079</v>
      </c>
      <c r="F354" s="49" t="s">
        <v>4080</v>
      </c>
      <c r="G354" s="49" t="s">
        <v>4081</v>
      </c>
      <c r="H354" s="232">
        <v>2179</v>
      </c>
      <c r="I354" s="212" t="s">
        <v>3266</v>
      </c>
      <c r="J354" s="301"/>
      <c r="L354" s="234">
        <v>43003</v>
      </c>
      <c r="M354" s="16" t="s">
        <v>4082</v>
      </c>
      <c r="N354" s="303"/>
      <c r="O354" s="304"/>
    </row>
    <row r="355" spans="1:15" s="302" customFormat="1" ht="41.25" customHeight="1">
      <c r="A355" s="350">
        <v>94</v>
      </c>
      <c r="B355" s="300"/>
      <c r="C355" s="49" t="s">
        <v>4083</v>
      </c>
      <c r="D355" s="49" t="s">
        <v>4084</v>
      </c>
      <c r="E355" s="49" t="s">
        <v>4085</v>
      </c>
      <c r="F355" s="49" t="s">
        <v>4086</v>
      </c>
      <c r="G355" s="49" t="s">
        <v>4087</v>
      </c>
      <c r="H355" s="232">
        <v>606</v>
      </c>
      <c r="I355" s="212" t="s">
        <v>3266</v>
      </c>
      <c r="J355" s="301"/>
      <c r="L355" s="234">
        <v>43000</v>
      </c>
      <c r="M355" s="16" t="s">
        <v>4088</v>
      </c>
      <c r="N355" s="303"/>
      <c r="O355" s="304"/>
    </row>
    <row r="356" spans="1:15" s="302" customFormat="1" ht="41.25" customHeight="1">
      <c r="A356" s="350">
        <v>95</v>
      </c>
      <c r="B356" s="300"/>
      <c r="C356" s="49" t="s">
        <v>4089</v>
      </c>
      <c r="D356" s="49" t="s">
        <v>4090</v>
      </c>
      <c r="E356" s="49" t="s">
        <v>4091</v>
      </c>
      <c r="F356" s="49" t="s">
        <v>4092</v>
      </c>
      <c r="G356" s="49" t="s">
        <v>4093</v>
      </c>
      <c r="H356" s="232">
        <v>734</v>
      </c>
      <c r="I356" s="212" t="s">
        <v>3266</v>
      </c>
      <c r="J356" s="301"/>
      <c r="L356" s="234">
        <v>43000</v>
      </c>
      <c r="M356" s="16" t="s">
        <v>4094</v>
      </c>
      <c r="N356" s="303"/>
      <c r="O356" s="304"/>
    </row>
    <row r="357" spans="1:15" s="302" customFormat="1" ht="41.25" customHeight="1">
      <c r="A357" s="350">
        <v>96</v>
      </c>
      <c r="B357" s="300"/>
      <c r="C357" s="49" t="s">
        <v>4095</v>
      </c>
      <c r="D357" s="49" t="s">
        <v>3430</v>
      </c>
      <c r="E357" s="49" t="s">
        <v>4096</v>
      </c>
      <c r="F357" s="49" t="s">
        <v>4097</v>
      </c>
      <c r="G357" s="49" t="s">
        <v>2218</v>
      </c>
      <c r="H357" s="232">
        <v>200</v>
      </c>
      <c r="I357" s="212" t="s">
        <v>3266</v>
      </c>
      <c r="J357" s="301"/>
      <c r="L357" s="234">
        <v>42999</v>
      </c>
      <c r="M357" s="16" t="s">
        <v>4098</v>
      </c>
      <c r="N357" s="303"/>
      <c r="O357" s="304"/>
    </row>
    <row r="358" spans="1:15" s="302" customFormat="1" ht="41.25" customHeight="1">
      <c r="A358" s="350">
        <v>97</v>
      </c>
      <c r="B358" s="300"/>
      <c r="C358" s="49" t="s">
        <v>4099</v>
      </c>
      <c r="D358" s="49" t="s">
        <v>3335</v>
      </c>
      <c r="E358" s="49" t="s">
        <v>4100</v>
      </c>
      <c r="F358" s="49" t="s">
        <v>4101</v>
      </c>
      <c r="G358" s="49" t="s">
        <v>4102</v>
      </c>
      <c r="H358" s="232">
        <v>45000</v>
      </c>
      <c r="I358" s="212" t="s">
        <v>3266</v>
      </c>
      <c r="J358" s="301"/>
      <c r="L358" s="234">
        <v>42982</v>
      </c>
      <c r="M358" s="16" t="s">
        <v>4103</v>
      </c>
      <c r="N358" s="303"/>
      <c r="O358" s="304"/>
    </row>
    <row r="359" spans="1:15" s="302" customFormat="1" ht="41.25" customHeight="1">
      <c r="A359" s="350">
        <v>98</v>
      </c>
      <c r="B359" s="300"/>
      <c r="C359" s="49" t="s">
        <v>4104</v>
      </c>
      <c r="D359" s="49" t="s">
        <v>3502</v>
      </c>
      <c r="E359" s="49" t="s">
        <v>4105</v>
      </c>
      <c r="F359" s="49" t="s">
        <v>4106</v>
      </c>
      <c r="G359" s="49" t="s">
        <v>4107</v>
      </c>
      <c r="H359" s="232">
        <v>1429</v>
      </c>
      <c r="I359" s="212" t="s">
        <v>3266</v>
      </c>
      <c r="J359" s="301"/>
      <c r="L359" s="234">
        <v>43003</v>
      </c>
      <c r="M359" s="16" t="s">
        <v>4108</v>
      </c>
      <c r="N359" s="303"/>
      <c r="O359" s="304"/>
    </row>
    <row r="360" spans="1:15" s="302" customFormat="1" ht="41.25" customHeight="1">
      <c r="A360" s="350">
        <v>99</v>
      </c>
      <c r="B360" s="300"/>
      <c r="C360" s="49" t="s">
        <v>1465</v>
      </c>
      <c r="D360" s="49" t="s">
        <v>3491</v>
      </c>
      <c r="E360" s="49" t="s">
        <v>4109</v>
      </c>
      <c r="F360" s="49" t="s">
        <v>4110</v>
      </c>
      <c r="G360" s="49" t="s">
        <v>4111</v>
      </c>
      <c r="H360" s="232">
        <v>6050</v>
      </c>
      <c r="I360" s="212" t="s">
        <v>3266</v>
      </c>
      <c r="J360" s="301"/>
      <c r="L360" s="234">
        <v>43000</v>
      </c>
      <c r="M360" s="16" t="s">
        <v>4112</v>
      </c>
      <c r="N360" s="303"/>
      <c r="O360" s="304"/>
    </row>
    <row r="361" spans="1:15" s="302" customFormat="1" ht="41.25" customHeight="1">
      <c r="A361" s="350">
        <v>100</v>
      </c>
      <c r="B361" s="300"/>
      <c r="C361" s="49" t="s">
        <v>1465</v>
      </c>
      <c r="D361" s="49" t="s">
        <v>3491</v>
      </c>
      <c r="E361" s="49" t="s">
        <v>4109</v>
      </c>
      <c r="F361" s="49" t="s">
        <v>4113</v>
      </c>
      <c r="G361" s="49" t="s">
        <v>4114</v>
      </c>
      <c r="H361" s="232">
        <v>117000</v>
      </c>
      <c r="I361" s="212" t="s">
        <v>3266</v>
      </c>
      <c r="J361" s="301"/>
      <c r="L361" s="234">
        <v>43000</v>
      </c>
      <c r="M361" s="16" t="s">
        <v>4115</v>
      </c>
      <c r="N361" s="303"/>
      <c r="O361" s="304"/>
    </row>
    <row r="362" spans="1:15" s="302" customFormat="1" ht="41.25" customHeight="1">
      <c r="A362" s="350">
        <v>101</v>
      </c>
      <c r="B362" s="300"/>
      <c r="C362" s="49" t="s">
        <v>4116</v>
      </c>
      <c r="D362" s="49" t="s">
        <v>4117</v>
      </c>
      <c r="E362" s="49" t="s">
        <v>4118</v>
      </c>
      <c r="F362" s="49" t="s">
        <v>4119</v>
      </c>
      <c r="G362" s="49" t="s">
        <v>4120</v>
      </c>
      <c r="H362" s="232">
        <v>2947</v>
      </c>
      <c r="I362" s="212" t="s">
        <v>3266</v>
      </c>
      <c r="J362" s="301"/>
      <c r="L362" s="234">
        <v>43003</v>
      </c>
      <c r="M362" s="16" t="s">
        <v>4121</v>
      </c>
      <c r="N362" s="303"/>
      <c r="O362" s="304"/>
    </row>
    <row r="363" spans="1:15" s="302" customFormat="1" ht="41.25" customHeight="1">
      <c r="A363" s="350">
        <v>102</v>
      </c>
      <c r="B363" s="300"/>
      <c r="C363" s="49" t="s">
        <v>4122</v>
      </c>
      <c r="D363" s="49" t="s">
        <v>4123</v>
      </c>
      <c r="E363" s="49" t="s">
        <v>4124</v>
      </c>
      <c r="F363" s="49" t="s">
        <v>4125</v>
      </c>
      <c r="G363" s="49" t="s">
        <v>4126</v>
      </c>
      <c r="H363" s="232">
        <v>4940</v>
      </c>
      <c r="I363" s="212" t="s">
        <v>3266</v>
      </c>
      <c r="J363" s="301"/>
      <c r="L363" s="234">
        <v>42998</v>
      </c>
      <c r="M363" s="16" t="s">
        <v>4127</v>
      </c>
      <c r="N363" s="303"/>
      <c r="O363" s="304"/>
    </row>
    <row r="364" spans="1:14" s="6" customFormat="1" ht="33.75" customHeight="1">
      <c r="A364" s="45"/>
      <c r="B364" s="110">
        <v>3</v>
      </c>
      <c r="C364" s="131" t="s">
        <v>3252</v>
      </c>
      <c r="D364" s="46"/>
      <c r="E364" s="47"/>
      <c r="F364" s="46"/>
      <c r="G364" s="46"/>
      <c r="H364" s="130">
        <f>SUM(H365:H439)</f>
        <v>3596650</v>
      </c>
      <c r="I364" s="30"/>
      <c r="J364" s="30"/>
      <c r="K364" s="30"/>
      <c r="L364" s="182"/>
      <c r="M364" s="47"/>
      <c r="N364" s="48"/>
    </row>
    <row r="365" spans="1:116" s="228" customFormat="1" ht="45.75" customHeight="1">
      <c r="A365" s="212">
        <v>1</v>
      </c>
      <c r="B365" s="118"/>
      <c r="C365" s="211" t="s">
        <v>192</v>
      </c>
      <c r="D365" s="211" t="s">
        <v>3164</v>
      </c>
      <c r="E365" s="49" t="s">
        <v>193</v>
      </c>
      <c r="F365" s="49" t="s">
        <v>194</v>
      </c>
      <c r="G365" s="211" t="s">
        <v>195</v>
      </c>
      <c r="H365" s="360">
        <v>1295</v>
      </c>
      <c r="I365" s="361" t="s">
        <v>3266</v>
      </c>
      <c r="J365" s="118"/>
      <c r="K365" s="118"/>
      <c r="L365" s="161">
        <v>42390</v>
      </c>
      <c r="M365" s="211" t="s">
        <v>196</v>
      </c>
      <c r="N365" s="119"/>
      <c r="O365" s="324"/>
      <c r="P365" s="324"/>
      <c r="Q365" s="324"/>
      <c r="R365" s="324"/>
      <c r="S365" s="324"/>
      <c r="T365" s="324"/>
      <c r="U365" s="324"/>
      <c r="V365" s="324"/>
      <c r="W365" s="324"/>
      <c r="X365" s="324"/>
      <c r="Y365" s="324"/>
      <c r="Z365" s="324"/>
      <c r="AA365" s="324"/>
      <c r="AB365" s="324"/>
      <c r="AC365" s="324"/>
      <c r="AD365" s="324"/>
      <c r="AE365" s="324"/>
      <c r="AF365" s="324"/>
      <c r="AG365" s="324"/>
      <c r="AH365" s="324"/>
      <c r="AI365" s="324"/>
      <c r="AJ365" s="324"/>
      <c r="AK365" s="324"/>
      <c r="AL365" s="324"/>
      <c r="AM365" s="324"/>
      <c r="AN365" s="324"/>
      <c r="AO365" s="324"/>
      <c r="AP365" s="324"/>
      <c r="AQ365" s="324"/>
      <c r="AR365" s="324"/>
      <c r="AS365" s="324"/>
      <c r="AT365" s="324"/>
      <c r="AU365" s="324"/>
      <c r="AV365" s="324"/>
      <c r="AW365" s="324"/>
      <c r="AX365" s="324"/>
      <c r="AY365" s="324"/>
      <c r="AZ365" s="324"/>
      <c r="BA365" s="324"/>
      <c r="BB365" s="324"/>
      <c r="BC365" s="324"/>
      <c r="BD365" s="324"/>
      <c r="BE365" s="324"/>
      <c r="BF365" s="324"/>
      <c r="BG365" s="324"/>
      <c r="BH365" s="324"/>
      <c r="BI365" s="324"/>
      <c r="BJ365" s="324"/>
      <c r="BK365" s="324"/>
      <c r="BL365" s="324"/>
      <c r="BM365" s="324"/>
      <c r="BN365" s="324"/>
      <c r="BO365" s="324"/>
      <c r="BP365" s="324"/>
      <c r="BQ365" s="324"/>
      <c r="BR365" s="324"/>
      <c r="BS365" s="324"/>
      <c r="BT365" s="324"/>
      <c r="BU365" s="324"/>
      <c r="BV365" s="324"/>
      <c r="BW365" s="324"/>
      <c r="BX365" s="324"/>
      <c r="BY365" s="324"/>
      <c r="BZ365" s="324"/>
      <c r="CA365" s="324"/>
      <c r="CB365" s="324"/>
      <c r="CC365" s="324"/>
      <c r="CD365" s="324"/>
      <c r="CE365" s="324"/>
      <c r="CF365" s="324"/>
      <c r="CG365" s="324"/>
      <c r="CH365" s="324"/>
      <c r="CI365" s="324"/>
      <c r="CJ365" s="324"/>
      <c r="CK365" s="324"/>
      <c r="CL365" s="324"/>
      <c r="CM365" s="324"/>
      <c r="CN365" s="324"/>
      <c r="CO365" s="324"/>
      <c r="CP365" s="324"/>
      <c r="CQ365" s="324"/>
      <c r="CR365" s="324"/>
      <c r="CS365" s="324"/>
      <c r="CT365" s="324"/>
      <c r="CU365" s="324"/>
      <c r="CV365" s="324"/>
      <c r="CW365" s="324"/>
      <c r="CX365" s="324"/>
      <c r="CY365" s="324"/>
      <c r="CZ365" s="324"/>
      <c r="DA365" s="324"/>
      <c r="DB365" s="324"/>
      <c r="DC365" s="324"/>
      <c r="DD365" s="324"/>
      <c r="DE365" s="324"/>
      <c r="DF365" s="324"/>
      <c r="DG365" s="324"/>
      <c r="DH365" s="324"/>
      <c r="DI365" s="324"/>
      <c r="DJ365" s="324"/>
      <c r="DK365" s="324"/>
      <c r="DL365" s="324"/>
    </row>
    <row r="366" spans="1:116" s="228" customFormat="1" ht="45.75" customHeight="1">
      <c r="A366" s="212">
        <v>2</v>
      </c>
      <c r="B366" s="362"/>
      <c r="C366" s="338" t="s">
        <v>2541</v>
      </c>
      <c r="D366" s="338" t="s">
        <v>3165</v>
      </c>
      <c r="E366" s="316" t="s">
        <v>197</v>
      </c>
      <c r="F366" s="316" t="s">
        <v>198</v>
      </c>
      <c r="G366" s="338" t="s">
        <v>199</v>
      </c>
      <c r="H366" s="363">
        <v>3000</v>
      </c>
      <c r="I366" s="364" t="s">
        <v>3266</v>
      </c>
      <c r="J366" s="362"/>
      <c r="K366" s="362"/>
      <c r="L366" s="365">
        <v>42444</v>
      </c>
      <c r="M366" s="338" t="s">
        <v>200</v>
      </c>
      <c r="N366" s="119"/>
      <c r="O366" s="324"/>
      <c r="P366" s="324"/>
      <c r="Q366" s="324"/>
      <c r="R366" s="324"/>
      <c r="S366" s="324"/>
      <c r="T366" s="324"/>
      <c r="U366" s="324"/>
      <c r="V366" s="324"/>
      <c r="W366" s="324"/>
      <c r="X366" s="324"/>
      <c r="Y366" s="324"/>
      <c r="Z366" s="324"/>
      <c r="AA366" s="324"/>
      <c r="AB366" s="324"/>
      <c r="AC366" s="324"/>
      <c r="AD366" s="324"/>
      <c r="AE366" s="324"/>
      <c r="AF366" s="324"/>
      <c r="AG366" s="324"/>
      <c r="AH366" s="324"/>
      <c r="AI366" s="324"/>
      <c r="AJ366" s="324"/>
      <c r="AK366" s="324"/>
      <c r="AL366" s="324"/>
      <c r="AM366" s="324"/>
      <c r="AN366" s="324"/>
      <c r="AO366" s="324"/>
      <c r="AP366" s="324"/>
      <c r="AQ366" s="324"/>
      <c r="AR366" s="324"/>
      <c r="AS366" s="324"/>
      <c r="AT366" s="324"/>
      <c r="AU366" s="324"/>
      <c r="AV366" s="324"/>
      <c r="AW366" s="324"/>
      <c r="AX366" s="324"/>
      <c r="AY366" s="324"/>
      <c r="AZ366" s="324"/>
      <c r="BA366" s="324"/>
      <c r="BB366" s="324"/>
      <c r="BC366" s="324"/>
      <c r="BD366" s="324"/>
      <c r="BE366" s="324"/>
      <c r="BF366" s="324"/>
      <c r="BG366" s="324"/>
      <c r="BH366" s="324"/>
      <c r="BI366" s="324"/>
      <c r="BJ366" s="324"/>
      <c r="BK366" s="324"/>
      <c r="BL366" s="324"/>
      <c r="BM366" s="324"/>
      <c r="BN366" s="324"/>
      <c r="BO366" s="324"/>
      <c r="BP366" s="324"/>
      <c r="BQ366" s="324"/>
      <c r="BR366" s="324"/>
      <c r="BS366" s="324"/>
      <c r="BT366" s="324"/>
      <c r="BU366" s="324"/>
      <c r="BV366" s="324"/>
      <c r="BW366" s="324"/>
      <c r="BX366" s="324"/>
      <c r="BY366" s="324"/>
      <c r="BZ366" s="324"/>
      <c r="CA366" s="324"/>
      <c r="CB366" s="324"/>
      <c r="CC366" s="324"/>
      <c r="CD366" s="324"/>
      <c r="CE366" s="324"/>
      <c r="CF366" s="324"/>
      <c r="CG366" s="324"/>
      <c r="CH366" s="324"/>
      <c r="CI366" s="324"/>
      <c r="CJ366" s="324"/>
      <c r="CK366" s="324"/>
      <c r="CL366" s="324"/>
      <c r="CM366" s="324"/>
      <c r="CN366" s="324"/>
      <c r="CO366" s="324"/>
      <c r="CP366" s="324"/>
      <c r="CQ366" s="324"/>
      <c r="CR366" s="324"/>
      <c r="CS366" s="324"/>
      <c r="CT366" s="324"/>
      <c r="CU366" s="324"/>
      <c r="CV366" s="324"/>
      <c r="CW366" s="324"/>
      <c r="CX366" s="324"/>
      <c r="CY366" s="324"/>
      <c r="CZ366" s="324"/>
      <c r="DA366" s="324"/>
      <c r="DB366" s="324"/>
      <c r="DC366" s="324"/>
      <c r="DD366" s="324"/>
      <c r="DE366" s="324"/>
      <c r="DF366" s="324"/>
      <c r="DG366" s="324"/>
      <c r="DH366" s="324"/>
      <c r="DI366" s="324"/>
      <c r="DJ366" s="324"/>
      <c r="DK366" s="324"/>
      <c r="DL366" s="324"/>
    </row>
    <row r="367" spans="1:116" s="228" customFormat="1" ht="45.75" customHeight="1">
      <c r="A367" s="212">
        <v>3</v>
      </c>
      <c r="B367" s="366"/>
      <c r="C367" s="339" t="s">
        <v>2525</v>
      </c>
      <c r="D367" s="339" t="s">
        <v>2526</v>
      </c>
      <c r="E367" s="367" t="s">
        <v>2527</v>
      </c>
      <c r="F367" s="367" t="s">
        <v>2528</v>
      </c>
      <c r="G367" s="339" t="s">
        <v>2529</v>
      </c>
      <c r="H367" s="368">
        <v>20400</v>
      </c>
      <c r="I367" s="369" t="s">
        <v>3266</v>
      </c>
      <c r="J367" s="366"/>
      <c r="K367" s="366"/>
      <c r="L367" s="370">
        <v>42541</v>
      </c>
      <c r="M367" s="339" t="s">
        <v>2530</v>
      </c>
      <c r="N367" s="119"/>
      <c r="O367" s="324"/>
      <c r="P367" s="324"/>
      <c r="Q367" s="324"/>
      <c r="R367" s="324"/>
      <c r="S367" s="324"/>
      <c r="T367" s="324"/>
      <c r="U367" s="324"/>
      <c r="V367" s="324"/>
      <c r="W367" s="324"/>
      <c r="X367" s="324"/>
      <c r="Y367" s="324"/>
      <c r="Z367" s="324"/>
      <c r="AA367" s="324"/>
      <c r="AB367" s="324"/>
      <c r="AC367" s="324"/>
      <c r="AD367" s="324"/>
      <c r="AE367" s="324"/>
      <c r="AF367" s="324"/>
      <c r="AG367" s="324"/>
      <c r="AH367" s="324"/>
      <c r="AI367" s="324"/>
      <c r="AJ367" s="324"/>
      <c r="AK367" s="324"/>
      <c r="AL367" s="324"/>
      <c r="AM367" s="324"/>
      <c r="AN367" s="324"/>
      <c r="AO367" s="324"/>
      <c r="AP367" s="324"/>
      <c r="AQ367" s="324"/>
      <c r="AR367" s="324"/>
      <c r="AS367" s="324"/>
      <c r="AT367" s="324"/>
      <c r="AU367" s="324"/>
      <c r="AV367" s="324"/>
      <c r="AW367" s="324"/>
      <c r="AX367" s="324"/>
      <c r="AY367" s="324"/>
      <c r="AZ367" s="324"/>
      <c r="BA367" s="324"/>
      <c r="BB367" s="324"/>
      <c r="BC367" s="324"/>
      <c r="BD367" s="324"/>
      <c r="BE367" s="324"/>
      <c r="BF367" s="324"/>
      <c r="BG367" s="324"/>
      <c r="BH367" s="324"/>
      <c r="BI367" s="324"/>
      <c r="BJ367" s="324"/>
      <c r="BK367" s="324"/>
      <c r="BL367" s="324"/>
      <c r="BM367" s="324"/>
      <c r="BN367" s="324"/>
      <c r="BO367" s="324"/>
      <c r="BP367" s="324"/>
      <c r="BQ367" s="324"/>
      <c r="BR367" s="324"/>
      <c r="BS367" s="324"/>
      <c r="BT367" s="324"/>
      <c r="BU367" s="324"/>
      <c r="BV367" s="324"/>
      <c r="BW367" s="324"/>
      <c r="BX367" s="324"/>
      <c r="BY367" s="324"/>
      <c r="BZ367" s="324"/>
      <c r="CA367" s="324"/>
      <c r="CB367" s="324"/>
      <c r="CC367" s="324"/>
      <c r="CD367" s="324"/>
      <c r="CE367" s="324"/>
      <c r="CF367" s="324"/>
      <c r="CG367" s="324"/>
      <c r="CH367" s="324"/>
      <c r="CI367" s="324"/>
      <c r="CJ367" s="324"/>
      <c r="CK367" s="324"/>
      <c r="CL367" s="324"/>
      <c r="CM367" s="324"/>
      <c r="CN367" s="324"/>
      <c r="CO367" s="324"/>
      <c r="CP367" s="324"/>
      <c r="CQ367" s="324"/>
      <c r="CR367" s="324"/>
      <c r="CS367" s="324"/>
      <c r="CT367" s="324"/>
      <c r="CU367" s="324"/>
      <c r="CV367" s="324"/>
      <c r="CW367" s="324"/>
      <c r="CX367" s="324"/>
      <c r="CY367" s="324"/>
      <c r="CZ367" s="324"/>
      <c r="DA367" s="324"/>
      <c r="DB367" s="324"/>
      <c r="DC367" s="324"/>
      <c r="DD367" s="324"/>
      <c r="DE367" s="324"/>
      <c r="DF367" s="324"/>
      <c r="DG367" s="324"/>
      <c r="DH367" s="324"/>
      <c r="DI367" s="324"/>
      <c r="DJ367" s="324"/>
      <c r="DK367" s="324"/>
      <c r="DL367" s="324"/>
    </row>
    <row r="368" spans="1:116" s="228" customFormat="1" ht="45.75" customHeight="1">
      <c r="A368" s="212">
        <v>4</v>
      </c>
      <c r="B368" s="362"/>
      <c r="C368" s="338" t="s">
        <v>201</v>
      </c>
      <c r="D368" s="338" t="s">
        <v>3166</v>
      </c>
      <c r="E368" s="316" t="s">
        <v>1864</v>
      </c>
      <c r="F368" s="316" t="s">
        <v>202</v>
      </c>
      <c r="G368" s="338" t="s">
        <v>2542</v>
      </c>
      <c r="H368" s="363">
        <v>5000</v>
      </c>
      <c r="I368" s="364" t="s">
        <v>3266</v>
      </c>
      <c r="J368" s="362"/>
      <c r="K368" s="362"/>
      <c r="L368" s="365">
        <v>42443</v>
      </c>
      <c r="M368" s="338" t="s">
        <v>203</v>
      </c>
      <c r="N368" s="119"/>
      <c r="O368" s="324"/>
      <c r="P368" s="324"/>
      <c r="Q368" s="324"/>
      <c r="R368" s="324"/>
      <c r="S368" s="324"/>
      <c r="T368" s="324"/>
      <c r="U368" s="324"/>
      <c r="V368" s="324"/>
      <c r="W368" s="324"/>
      <c r="X368" s="324"/>
      <c r="Y368" s="324"/>
      <c r="Z368" s="324"/>
      <c r="AA368" s="324"/>
      <c r="AB368" s="324"/>
      <c r="AC368" s="324"/>
      <c r="AD368" s="324"/>
      <c r="AE368" s="324"/>
      <c r="AF368" s="324"/>
      <c r="AG368" s="324"/>
      <c r="AH368" s="324"/>
      <c r="AI368" s="324"/>
      <c r="AJ368" s="324"/>
      <c r="AK368" s="324"/>
      <c r="AL368" s="324"/>
      <c r="AM368" s="324"/>
      <c r="AN368" s="324"/>
      <c r="AO368" s="324"/>
      <c r="AP368" s="324"/>
      <c r="AQ368" s="324"/>
      <c r="AR368" s="324"/>
      <c r="AS368" s="324"/>
      <c r="AT368" s="324"/>
      <c r="AU368" s="324"/>
      <c r="AV368" s="324"/>
      <c r="AW368" s="324"/>
      <c r="AX368" s="324"/>
      <c r="AY368" s="324"/>
      <c r="AZ368" s="324"/>
      <c r="BA368" s="324"/>
      <c r="BB368" s="324"/>
      <c r="BC368" s="324"/>
      <c r="BD368" s="324"/>
      <c r="BE368" s="324"/>
      <c r="BF368" s="324"/>
      <c r="BG368" s="324"/>
      <c r="BH368" s="324"/>
      <c r="BI368" s="324"/>
      <c r="BJ368" s="324"/>
      <c r="BK368" s="324"/>
      <c r="BL368" s="324"/>
      <c r="BM368" s="324"/>
      <c r="BN368" s="324"/>
      <c r="BO368" s="324"/>
      <c r="BP368" s="324"/>
      <c r="BQ368" s="324"/>
      <c r="BR368" s="324"/>
      <c r="BS368" s="324"/>
      <c r="BT368" s="324"/>
      <c r="BU368" s="324"/>
      <c r="BV368" s="324"/>
      <c r="BW368" s="324"/>
      <c r="BX368" s="324"/>
      <c r="BY368" s="324"/>
      <c r="BZ368" s="324"/>
      <c r="CA368" s="324"/>
      <c r="CB368" s="324"/>
      <c r="CC368" s="324"/>
      <c r="CD368" s="324"/>
      <c r="CE368" s="324"/>
      <c r="CF368" s="324"/>
      <c r="CG368" s="324"/>
      <c r="CH368" s="324"/>
      <c r="CI368" s="324"/>
      <c r="CJ368" s="324"/>
      <c r="CK368" s="324"/>
      <c r="CL368" s="324"/>
      <c r="CM368" s="324"/>
      <c r="CN368" s="324"/>
      <c r="CO368" s="324"/>
      <c r="CP368" s="324"/>
      <c r="CQ368" s="324"/>
      <c r="CR368" s="324"/>
      <c r="CS368" s="324"/>
      <c r="CT368" s="324"/>
      <c r="CU368" s="324"/>
      <c r="CV368" s="324"/>
      <c r="CW368" s="324"/>
      <c r="CX368" s="324"/>
      <c r="CY368" s="324"/>
      <c r="CZ368" s="324"/>
      <c r="DA368" s="324"/>
      <c r="DB368" s="324"/>
      <c r="DC368" s="324"/>
      <c r="DD368" s="324"/>
      <c r="DE368" s="324"/>
      <c r="DF368" s="324"/>
      <c r="DG368" s="324"/>
      <c r="DH368" s="324"/>
      <c r="DI368" s="324"/>
      <c r="DJ368" s="324"/>
      <c r="DK368" s="324"/>
      <c r="DL368" s="324"/>
    </row>
    <row r="369" spans="1:116" s="228" customFormat="1" ht="45.75" customHeight="1">
      <c r="A369" s="212">
        <v>5</v>
      </c>
      <c r="B369" s="362"/>
      <c r="C369" s="338" t="s">
        <v>204</v>
      </c>
      <c r="D369" s="338" t="s">
        <v>3166</v>
      </c>
      <c r="E369" s="316" t="s">
        <v>205</v>
      </c>
      <c r="F369" s="316" t="s">
        <v>206</v>
      </c>
      <c r="G369" s="338" t="s">
        <v>207</v>
      </c>
      <c r="H369" s="371">
        <v>5200</v>
      </c>
      <c r="I369" s="364" t="s">
        <v>3266</v>
      </c>
      <c r="J369" s="362"/>
      <c r="K369" s="362"/>
      <c r="L369" s="365">
        <v>42443</v>
      </c>
      <c r="M369" s="338" t="s">
        <v>208</v>
      </c>
      <c r="N369" s="119"/>
      <c r="O369" s="324"/>
      <c r="P369" s="324"/>
      <c r="Q369" s="324"/>
      <c r="R369" s="324"/>
      <c r="S369" s="324"/>
      <c r="T369" s="324"/>
      <c r="U369" s="324"/>
      <c r="V369" s="324"/>
      <c r="W369" s="324"/>
      <c r="X369" s="324"/>
      <c r="Y369" s="324"/>
      <c r="Z369" s="324"/>
      <c r="AA369" s="324"/>
      <c r="AB369" s="324"/>
      <c r="AC369" s="324"/>
      <c r="AD369" s="324"/>
      <c r="AE369" s="324"/>
      <c r="AF369" s="324"/>
      <c r="AG369" s="324"/>
      <c r="AH369" s="324"/>
      <c r="AI369" s="324"/>
      <c r="AJ369" s="324"/>
      <c r="AK369" s="324"/>
      <c r="AL369" s="324"/>
      <c r="AM369" s="324"/>
      <c r="AN369" s="324"/>
      <c r="AO369" s="324"/>
      <c r="AP369" s="324"/>
      <c r="AQ369" s="324"/>
      <c r="AR369" s="324"/>
      <c r="AS369" s="324"/>
      <c r="AT369" s="324"/>
      <c r="AU369" s="324"/>
      <c r="AV369" s="324"/>
      <c r="AW369" s="324"/>
      <c r="AX369" s="324"/>
      <c r="AY369" s="324"/>
      <c r="AZ369" s="324"/>
      <c r="BA369" s="324"/>
      <c r="BB369" s="324"/>
      <c r="BC369" s="324"/>
      <c r="BD369" s="324"/>
      <c r="BE369" s="324"/>
      <c r="BF369" s="324"/>
      <c r="BG369" s="324"/>
      <c r="BH369" s="324"/>
      <c r="BI369" s="324"/>
      <c r="BJ369" s="324"/>
      <c r="BK369" s="324"/>
      <c r="BL369" s="324"/>
      <c r="BM369" s="324"/>
      <c r="BN369" s="324"/>
      <c r="BO369" s="324"/>
      <c r="BP369" s="324"/>
      <c r="BQ369" s="324"/>
      <c r="BR369" s="324"/>
      <c r="BS369" s="324"/>
      <c r="BT369" s="324"/>
      <c r="BU369" s="324"/>
      <c r="BV369" s="324"/>
      <c r="BW369" s="324"/>
      <c r="BX369" s="324"/>
      <c r="BY369" s="324"/>
      <c r="BZ369" s="324"/>
      <c r="CA369" s="324"/>
      <c r="CB369" s="324"/>
      <c r="CC369" s="324"/>
      <c r="CD369" s="324"/>
      <c r="CE369" s="324"/>
      <c r="CF369" s="324"/>
      <c r="CG369" s="324"/>
      <c r="CH369" s="324"/>
      <c r="CI369" s="324"/>
      <c r="CJ369" s="324"/>
      <c r="CK369" s="324"/>
      <c r="CL369" s="324"/>
      <c r="CM369" s="324"/>
      <c r="CN369" s="324"/>
      <c r="CO369" s="324"/>
      <c r="CP369" s="324"/>
      <c r="CQ369" s="324"/>
      <c r="CR369" s="324"/>
      <c r="CS369" s="324"/>
      <c r="CT369" s="324"/>
      <c r="CU369" s="324"/>
      <c r="CV369" s="324"/>
      <c r="CW369" s="324"/>
      <c r="CX369" s="324"/>
      <c r="CY369" s="324"/>
      <c r="CZ369" s="324"/>
      <c r="DA369" s="324"/>
      <c r="DB369" s="324"/>
      <c r="DC369" s="324"/>
      <c r="DD369" s="324"/>
      <c r="DE369" s="324"/>
      <c r="DF369" s="324"/>
      <c r="DG369" s="324"/>
      <c r="DH369" s="324"/>
      <c r="DI369" s="324"/>
      <c r="DJ369" s="324"/>
      <c r="DK369" s="324"/>
      <c r="DL369" s="324"/>
    </row>
    <row r="370" spans="1:116" s="228" customFormat="1" ht="45.75" customHeight="1">
      <c r="A370" s="212">
        <v>6</v>
      </c>
      <c r="B370" s="362"/>
      <c r="C370" s="338" t="s">
        <v>209</v>
      </c>
      <c r="D370" s="338" t="s">
        <v>3167</v>
      </c>
      <c r="E370" s="316" t="s">
        <v>210</v>
      </c>
      <c r="F370" s="316" t="s">
        <v>211</v>
      </c>
      <c r="G370" s="338" t="s">
        <v>212</v>
      </c>
      <c r="H370" s="363">
        <v>16030</v>
      </c>
      <c r="I370" s="364" t="s">
        <v>3266</v>
      </c>
      <c r="J370" s="362"/>
      <c r="K370" s="362"/>
      <c r="L370" s="365">
        <v>42443</v>
      </c>
      <c r="M370" s="338" t="s">
        <v>213</v>
      </c>
      <c r="N370" s="119"/>
      <c r="O370" s="372"/>
      <c r="P370" s="372"/>
      <c r="Q370" s="372"/>
      <c r="R370" s="372"/>
      <c r="S370" s="372"/>
      <c r="T370" s="372"/>
      <c r="U370" s="372"/>
      <c r="V370" s="372"/>
      <c r="W370" s="372"/>
      <c r="X370" s="372"/>
      <c r="Y370" s="372"/>
      <c r="Z370" s="372"/>
      <c r="AA370" s="372"/>
      <c r="AB370" s="372"/>
      <c r="AC370" s="372"/>
      <c r="AD370" s="372"/>
      <c r="AE370" s="372"/>
      <c r="AF370" s="372"/>
      <c r="AG370" s="372"/>
      <c r="AH370" s="372"/>
      <c r="AI370" s="372"/>
      <c r="AJ370" s="372"/>
      <c r="AK370" s="372"/>
      <c r="AL370" s="372"/>
      <c r="AM370" s="372"/>
      <c r="AN370" s="372"/>
      <c r="AO370" s="372"/>
      <c r="AP370" s="372"/>
      <c r="AQ370" s="372"/>
      <c r="AR370" s="372"/>
      <c r="AS370" s="372"/>
      <c r="AT370" s="372"/>
      <c r="AU370" s="372"/>
      <c r="AV370" s="372"/>
      <c r="AW370" s="372"/>
      <c r="AX370" s="372"/>
      <c r="AY370" s="372"/>
      <c r="AZ370" s="372"/>
      <c r="BA370" s="372"/>
      <c r="BB370" s="372"/>
      <c r="BC370" s="372"/>
      <c r="BD370" s="372"/>
      <c r="BE370" s="372"/>
      <c r="BF370" s="372"/>
      <c r="BG370" s="372"/>
      <c r="BH370" s="372"/>
      <c r="BI370" s="372"/>
      <c r="BJ370" s="372"/>
      <c r="BK370" s="372"/>
      <c r="BL370" s="372"/>
      <c r="BM370" s="372"/>
      <c r="BN370" s="372"/>
      <c r="BO370" s="372"/>
      <c r="BP370" s="372"/>
      <c r="BQ370" s="372"/>
      <c r="BR370" s="372"/>
      <c r="BS370" s="372"/>
      <c r="BT370" s="372"/>
      <c r="BU370" s="372"/>
      <c r="BV370" s="372"/>
      <c r="BW370" s="372"/>
      <c r="BX370" s="372"/>
      <c r="BY370" s="372"/>
      <c r="BZ370" s="372"/>
      <c r="CA370" s="372"/>
      <c r="CB370" s="372"/>
      <c r="CC370" s="372"/>
      <c r="CD370" s="372"/>
      <c r="CE370" s="372"/>
      <c r="CF370" s="372"/>
      <c r="CG370" s="372"/>
      <c r="CH370" s="372"/>
      <c r="CI370" s="372"/>
      <c r="CJ370" s="372"/>
      <c r="CK370" s="372"/>
      <c r="CL370" s="372"/>
      <c r="CM370" s="372"/>
      <c r="CN370" s="372"/>
      <c r="CO370" s="372"/>
      <c r="CP370" s="372"/>
      <c r="CQ370" s="372"/>
      <c r="CR370" s="372"/>
      <c r="CS370" s="372"/>
      <c r="CT370" s="372"/>
      <c r="CU370" s="372"/>
      <c r="CV370" s="372"/>
      <c r="CW370" s="372"/>
      <c r="CX370" s="372"/>
      <c r="CY370" s="372"/>
      <c r="CZ370" s="372"/>
      <c r="DA370" s="372"/>
      <c r="DB370" s="372"/>
      <c r="DC370" s="372"/>
      <c r="DD370" s="372"/>
      <c r="DE370" s="372"/>
      <c r="DF370" s="372"/>
      <c r="DG370" s="372"/>
      <c r="DH370" s="372"/>
      <c r="DI370" s="372"/>
      <c r="DJ370" s="372"/>
      <c r="DK370" s="372"/>
      <c r="DL370" s="372"/>
    </row>
    <row r="371" spans="1:14" s="228" customFormat="1" ht="45.75" customHeight="1">
      <c r="A371" s="212">
        <v>7</v>
      </c>
      <c r="B371" s="362"/>
      <c r="C371" s="339" t="s">
        <v>214</v>
      </c>
      <c r="D371" s="339" t="s">
        <v>3166</v>
      </c>
      <c r="E371" s="367" t="s">
        <v>215</v>
      </c>
      <c r="F371" s="367" t="s">
        <v>216</v>
      </c>
      <c r="G371" s="339" t="s">
        <v>217</v>
      </c>
      <c r="H371" s="373">
        <v>5210</v>
      </c>
      <c r="I371" s="364" t="s">
        <v>3266</v>
      </c>
      <c r="J371" s="340"/>
      <c r="K371" s="340"/>
      <c r="L371" s="365">
        <v>42443</v>
      </c>
      <c r="M371" s="339" t="s">
        <v>218</v>
      </c>
      <c r="N371" s="119"/>
    </row>
    <row r="372" spans="1:14" s="228" customFormat="1" ht="45.75" customHeight="1">
      <c r="A372" s="212">
        <v>8</v>
      </c>
      <c r="B372" s="362"/>
      <c r="C372" s="338" t="s">
        <v>219</v>
      </c>
      <c r="D372" s="338" t="s">
        <v>3168</v>
      </c>
      <c r="E372" s="316" t="s">
        <v>220</v>
      </c>
      <c r="F372" s="316" t="s">
        <v>221</v>
      </c>
      <c r="G372" s="338" t="s">
        <v>222</v>
      </c>
      <c r="H372" s="371">
        <v>20050</v>
      </c>
      <c r="I372" s="364" t="s">
        <v>3266</v>
      </c>
      <c r="J372" s="340"/>
      <c r="K372" s="340"/>
      <c r="L372" s="365">
        <v>42443</v>
      </c>
      <c r="M372" s="338" t="s">
        <v>223</v>
      </c>
      <c r="N372" s="119"/>
    </row>
    <row r="373" spans="1:14" s="228" customFormat="1" ht="45.75" customHeight="1">
      <c r="A373" s="212">
        <v>9</v>
      </c>
      <c r="B373" s="362"/>
      <c r="C373" s="338" t="s">
        <v>224</v>
      </c>
      <c r="D373" s="338" t="s">
        <v>3167</v>
      </c>
      <c r="E373" s="316" t="s">
        <v>225</v>
      </c>
      <c r="F373" s="316" t="s">
        <v>226</v>
      </c>
      <c r="G373" s="338" t="s">
        <v>227</v>
      </c>
      <c r="H373" s="363">
        <v>4570</v>
      </c>
      <c r="I373" s="364" t="s">
        <v>3266</v>
      </c>
      <c r="J373" s="340"/>
      <c r="K373" s="340"/>
      <c r="L373" s="365">
        <v>42443</v>
      </c>
      <c r="M373" s="338" t="s">
        <v>228</v>
      </c>
      <c r="N373" s="119"/>
    </row>
    <row r="374" spans="1:14" s="228" customFormat="1" ht="45.75" customHeight="1">
      <c r="A374" s="212">
        <v>10</v>
      </c>
      <c r="B374" s="362"/>
      <c r="C374" s="338" t="s">
        <v>229</v>
      </c>
      <c r="D374" s="338" t="s">
        <v>3169</v>
      </c>
      <c r="E374" s="316" t="s">
        <v>230</v>
      </c>
      <c r="F374" s="316" t="s">
        <v>231</v>
      </c>
      <c r="G374" s="338" t="s">
        <v>232</v>
      </c>
      <c r="H374" s="371">
        <v>16889</v>
      </c>
      <c r="I374" s="364" t="s">
        <v>3266</v>
      </c>
      <c r="J374" s="340"/>
      <c r="K374" s="340"/>
      <c r="L374" s="365">
        <v>42443</v>
      </c>
      <c r="M374" s="338" t="s">
        <v>233</v>
      </c>
      <c r="N374" s="119"/>
    </row>
    <row r="375" spans="1:14" s="228" customFormat="1" ht="45.75" customHeight="1">
      <c r="A375" s="212">
        <v>11</v>
      </c>
      <c r="B375" s="362"/>
      <c r="C375" s="338" t="s">
        <v>234</v>
      </c>
      <c r="D375" s="338" t="s">
        <v>3170</v>
      </c>
      <c r="E375" s="316" t="s">
        <v>1865</v>
      </c>
      <c r="F375" s="316" t="s">
        <v>235</v>
      </c>
      <c r="G375" s="338" t="s">
        <v>236</v>
      </c>
      <c r="H375" s="371">
        <v>4210</v>
      </c>
      <c r="I375" s="364" t="s">
        <v>3266</v>
      </c>
      <c r="J375" s="340"/>
      <c r="K375" s="340"/>
      <c r="L375" s="365">
        <v>42443</v>
      </c>
      <c r="M375" s="338" t="s">
        <v>237</v>
      </c>
      <c r="N375" s="119"/>
    </row>
    <row r="376" spans="1:14" s="228" customFormat="1" ht="45.75" customHeight="1">
      <c r="A376" s="212">
        <v>12</v>
      </c>
      <c r="B376" s="362"/>
      <c r="C376" s="338" t="s">
        <v>238</v>
      </c>
      <c r="D376" s="338" t="s">
        <v>3166</v>
      </c>
      <c r="E376" s="316" t="s">
        <v>1865</v>
      </c>
      <c r="F376" s="316" t="s">
        <v>239</v>
      </c>
      <c r="G376" s="338" t="s">
        <v>240</v>
      </c>
      <c r="H376" s="371">
        <v>4000</v>
      </c>
      <c r="I376" s="364" t="s">
        <v>3266</v>
      </c>
      <c r="J376" s="340"/>
      <c r="K376" s="340"/>
      <c r="L376" s="374">
        <v>42425</v>
      </c>
      <c r="M376" s="338" t="s">
        <v>241</v>
      </c>
      <c r="N376" s="119"/>
    </row>
    <row r="377" spans="1:14" s="228" customFormat="1" ht="45.75" customHeight="1">
      <c r="A377" s="658">
        <v>13</v>
      </c>
      <c r="B377" s="362"/>
      <c r="C377" s="338" t="s">
        <v>242</v>
      </c>
      <c r="D377" s="338" t="s">
        <v>3166</v>
      </c>
      <c r="E377" s="590" t="s">
        <v>1866</v>
      </c>
      <c r="F377" s="590" t="s">
        <v>243</v>
      </c>
      <c r="G377" s="338" t="s">
        <v>2153</v>
      </c>
      <c r="H377" s="660">
        <v>600</v>
      </c>
      <c r="I377" s="593" t="s">
        <v>3266</v>
      </c>
      <c r="J377" s="340"/>
      <c r="K377" s="340"/>
      <c r="L377" s="662">
        <v>42443</v>
      </c>
      <c r="M377" s="590" t="s">
        <v>244</v>
      </c>
      <c r="N377" s="119"/>
    </row>
    <row r="378" spans="1:14" s="228" customFormat="1" ht="45.75" customHeight="1">
      <c r="A378" s="659"/>
      <c r="B378" s="362"/>
      <c r="C378" s="338" t="s">
        <v>245</v>
      </c>
      <c r="D378" s="338" t="s">
        <v>3170</v>
      </c>
      <c r="E378" s="592"/>
      <c r="F378" s="592"/>
      <c r="G378" s="338" t="s">
        <v>1743</v>
      </c>
      <c r="H378" s="661"/>
      <c r="I378" s="595"/>
      <c r="J378" s="340"/>
      <c r="K378" s="340"/>
      <c r="L378" s="663"/>
      <c r="M378" s="592"/>
      <c r="N378" s="119"/>
    </row>
    <row r="379" spans="1:14" s="228" customFormat="1" ht="45.75" customHeight="1">
      <c r="A379" s="351">
        <v>14</v>
      </c>
      <c r="B379" s="362"/>
      <c r="C379" s="338" t="s">
        <v>1853</v>
      </c>
      <c r="D379" s="338" t="s">
        <v>1854</v>
      </c>
      <c r="E379" s="352" t="s">
        <v>1855</v>
      </c>
      <c r="F379" s="352" t="s">
        <v>1856</v>
      </c>
      <c r="G379" s="338" t="s">
        <v>2542</v>
      </c>
      <c r="H379" s="353">
        <v>5000</v>
      </c>
      <c r="I379" s="354" t="s">
        <v>3266</v>
      </c>
      <c r="J379" s="340"/>
      <c r="K379" s="340"/>
      <c r="L379" s="375">
        <v>42583</v>
      </c>
      <c r="M379" s="352" t="s">
        <v>1857</v>
      </c>
      <c r="N379" s="119"/>
    </row>
    <row r="380" spans="1:14" s="228" customFormat="1" ht="45.75" customHeight="1">
      <c r="A380" s="404">
        <v>15</v>
      </c>
      <c r="B380" s="362"/>
      <c r="C380" s="338" t="s">
        <v>246</v>
      </c>
      <c r="D380" s="316" t="s">
        <v>3171</v>
      </c>
      <c r="E380" s="316" t="s">
        <v>1867</v>
      </c>
      <c r="F380" s="316" t="s">
        <v>247</v>
      </c>
      <c r="G380" s="338" t="s">
        <v>248</v>
      </c>
      <c r="H380" s="371">
        <v>6761</v>
      </c>
      <c r="I380" s="364" t="s">
        <v>3266</v>
      </c>
      <c r="J380" s="340"/>
      <c r="K380" s="340"/>
      <c r="L380" s="374">
        <v>42444</v>
      </c>
      <c r="M380" s="338" t="s">
        <v>249</v>
      </c>
      <c r="N380" s="119"/>
    </row>
    <row r="381" spans="1:14" s="228" customFormat="1" ht="45.75" customHeight="1">
      <c r="A381" s="404">
        <v>16</v>
      </c>
      <c r="B381" s="362"/>
      <c r="C381" s="338" t="s">
        <v>250</v>
      </c>
      <c r="D381" s="338" t="s">
        <v>3172</v>
      </c>
      <c r="E381" s="316" t="s">
        <v>1868</v>
      </c>
      <c r="F381" s="316" t="s">
        <v>251</v>
      </c>
      <c r="G381" s="338" t="s">
        <v>252</v>
      </c>
      <c r="H381" s="371">
        <v>2500</v>
      </c>
      <c r="I381" s="364" t="s">
        <v>3266</v>
      </c>
      <c r="J381" s="340"/>
      <c r="K381" s="340"/>
      <c r="L381" s="374">
        <v>42444</v>
      </c>
      <c r="M381" s="338" t="s">
        <v>253</v>
      </c>
      <c r="N381" s="119"/>
    </row>
    <row r="382" spans="1:14" s="228" customFormat="1" ht="45.75" customHeight="1">
      <c r="A382" s="404">
        <v>17</v>
      </c>
      <c r="B382" s="118"/>
      <c r="C382" s="211" t="s">
        <v>254</v>
      </c>
      <c r="D382" s="376" t="s">
        <v>3173</v>
      </c>
      <c r="E382" s="49" t="s">
        <v>255</v>
      </c>
      <c r="F382" s="49" t="s">
        <v>256</v>
      </c>
      <c r="G382" s="211" t="s">
        <v>257</v>
      </c>
      <c r="H382" s="377">
        <v>9868</v>
      </c>
      <c r="I382" s="361" t="s">
        <v>3266</v>
      </c>
      <c r="J382" s="119"/>
      <c r="K382" s="119"/>
      <c r="L382" s="160">
        <v>42375</v>
      </c>
      <c r="M382" s="211" t="s">
        <v>258</v>
      </c>
      <c r="N382" s="119"/>
    </row>
    <row r="383" spans="1:14" s="228" customFormat="1" ht="45.75" customHeight="1">
      <c r="A383" s="404">
        <v>18</v>
      </c>
      <c r="B383" s="118"/>
      <c r="C383" s="211" t="s">
        <v>260</v>
      </c>
      <c r="D383" s="49" t="s">
        <v>3957</v>
      </c>
      <c r="E383" s="49" t="s">
        <v>261</v>
      </c>
      <c r="F383" s="49" t="s">
        <v>262</v>
      </c>
      <c r="G383" s="211" t="s">
        <v>2542</v>
      </c>
      <c r="H383" s="377">
        <v>5000</v>
      </c>
      <c r="I383" s="361" t="s">
        <v>3266</v>
      </c>
      <c r="J383" s="119"/>
      <c r="K383" s="119"/>
      <c r="L383" s="160">
        <v>42191</v>
      </c>
      <c r="M383" s="211" t="s">
        <v>263</v>
      </c>
      <c r="N383" s="119"/>
    </row>
    <row r="384" spans="1:14" s="228" customFormat="1" ht="45.75" customHeight="1">
      <c r="A384" s="404">
        <v>19</v>
      </c>
      <c r="B384" s="118"/>
      <c r="C384" s="211" t="s">
        <v>264</v>
      </c>
      <c r="D384" s="211" t="s">
        <v>3174</v>
      </c>
      <c r="E384" s="49" t="s">
        <v>265</v>
      </c>
      <c r="F384" s="49" t="s">
        <v>266</v>
      </c>
      <c r="G384" s="211" t="s">
        <v>267</v>
      </c>
      <c r="H384" s="360">
        <v>400</v>
      </c>
      <c r="I384" s="361" t="s">
        <v>3266</v>
      </c>
      <c r="J384" s="119"/>
      <c r="K384" s="119"/>
      <c r="L384" s="160">
        <v>42198</v>
      </c>
      <c r="M384" s="211" t="s">
        <v>268</v>
      </c>
      <c r="N384" s="119"/>
    </row>
    <row r="385" spans="1:14" s="228" customFormat="1" ht="45.75" customHeight="1">
      <c r="A385" s="404">
        <v>20</v>
      </c>
      <c r="B385" s="118"/>
      <c r="C385" s="211" t="s">
        <v>269</v>
      </c>
      <c r="D385" s="211" t="s">
        <v>3174</v>
      </c>
      <c r="E385" s="49" t="s">
        <v>1746</v>
      </c>
      <c r="F385" s="49" t="s">
        <v>1747</v>
      </c>
      <c r="G385" s="211" t="s">
        <v>2155</v>
      </c>
      <c r="H385" s="377">
        <v>5050</v>
      </c>
      <c r="I385" s="361" t="s">
        <v>3266</v>
      </c>
      <c r="J385" s="119"/>
      <c r="K385" s="119"/>
      <c r="L385" s="160">
        <v>42198</v>
      </c>
      <c r="M385" s="211" t="s">
        <v>2156</v>
      </c>
      <c r="N385" s="119"/>
    </row>
    <row r="386" spans="1:14" s="228" customFormat="1" ht="45.75" customHeight="1">
      <c r="A386" s="404">
        <v>21</v>
      </c>
      <c r="B386" s="118"/>
      <c r="C386" s="211" t="s">
        <v>269</v>
      </c>
      <c r="D386" s="211" t="s">
        <v>3174</v>
      </c>
      <c r="E386" s="49" t="s">
        <v>3958</v>
      </c>
      <c r="F386" s="49" t="s">
        <v>2157</v>
      </c>
      <c r="G386" s="211" t="s">
        <v>2218</v>
      </c>
      <c r="H386" s="360">
        <v>200</v>
      </c>
      <c r="I386" s="361" t="s">
        <v>3266</v>
      </c>
      <c r="J386" s="119"/>
      <c r="K386" s="119"/>
      <c r="L386" s="160">
        <v>42198</v>
      </c>
      <c r="M386" s="211" t="s">
        <v>2158</v>
      </c>
      <c r="N386" s="119"/>
    </row>
    <row r="387" spans="1:14" s="228" customFormat="1" ht="45.75" customHeight="1">
      <c r="A387" s="404">
        <v>22</v>
      </c>
      <c r="B387" s="362"/>
      <c r="C387" s="338" t="s">
        <v>269</v>
      </c>
      <c r="D387" s="338" t="s">
        <v>3959</v>
      </c>
      <c r="E387" s="316" t="s">
        <v>3960</v>
      </c>
      <c r="F387" s="316" t="s">
        <v>3961</v>
      </c>
      <c r="G387" s="338" t="s">
        <v>2218</v>
      </c>
      <c r="H387" s="363">
        <v>200</v>
      </c>
      <c r="I387" s="364" t="s">
        <v>3266</v>
      </c>
      <c r="J387" s="340"/>
      <c r="K387" s="340"/>
      <c r="L387" s="374">
        <v>43078</v>
      </c>
      <c r="M387" s="338" t="s">
        <v>3962</v>
      </c>
      <c r="N387" s="340"/>
    </row>
    <row r="388" spans="1:14" s="228" customFormat="1" ht="45.75" customHeight="1">
      <c r="A388" s="404">
        <v>23</v>
      </c>
      <c r="B388" s="362"/>
      <c r="C388" s="338" t="s">
        <v>3963</v>
      </c>
      <c r="D388" s="338" t="s">
        <v>3964</v>
      </c>
      <c r="E388" s="316" t="s">
        <v>3965</v>
      </c>
      <c r="F388" s="316" t="s">
        <v>3966</v>
      </c>
      <c r="G388" s="338" t="s">
        <v>3967</v>
      </c>
      <c r="H388" s="363">
        <v>10418</v>
      </c>
      <c r="I388" s="364" t="s">
        <v>3266</v>
      </c>
      <c r="J388" s="340"/>
      <c r="K388" s="340"/>
      <c r="L388" s="374">
        <v>43078</v>
      </c>
      <c r="M388" s="338" t="s">
        <v>3968</v>
      </c>
      <c r="N388" s="340"/>
    </row>
    <row r="389" spans="1:14" s="228" customFormat="1" ht="45.75" customHeight="1">
      <c r="A389" s="404">
        <v>24</v>
      </c>
      <c r="B389" s="118"/>
      <c r="C389" s="211" t="s">
        <v>2159</v>
      </c>
      <c r="D389" s="211" t="s">
        <v>3175</v>
      </c>
      <c r="E389" s="49" t="s">
        <v>2160</v>
      </c>
      <c r="F389" s="49" t="s">
        <v>2161</v>
      </c>
      <c r="G389" s="211" t="s">
        <v>259</v>
      </c>
      <c r="H389" s="377">
        <v>3000</v>
      </c>
      <c r="I389" s="361" t="s">
        <v>3266</v>
      </c>
      <c r="J389" s="119"/>
      <c r="K389" s="119"/>
      <c r="L389" s="160">
        <v>42377</v>
      </c>
      <c r="M389" s="211" t="s">
        <v>2531</v>
      </c>
      <c r="N389" s="119"/>
    </row>
    <row r="390" spans="1:14" s="228" customFormat="1" ht="45.75" customHeight="1">
      <c r="A390" s="404">
        <v>25</v>
      </c>
      <c r="B390" s="340"/>
      <c r="C390" s="338" t="s">
        <v>2249</v>
      </c>
      <c r="D390" s="338" t="s">
        <v>3176</v>
      </c>
      <c r="E390" s="316" t="s">
        <v>2250</v>
      </c>
      <c r="F390" s="316" t="s">
        <v>2251</v>
      </c>
      <c r="G390" s="338" t="s">
        <v>2252</v>
      </c>
      <c r="H390" s="371">
        <v>20050</v>
      </c>
      <c r="I390" s="364" t="s">
        <v>3266</v>
      </c>
      <c r="J390" s="340"/>
      <c r="K390" s="340"/>
      <c r="L390" s="374">
        <v>42193</v>
      </c>
      <c r="M390" s="338" t="s">
        <v>2253</v>
      </c>
      <c r="N390" s="119"/>
    </row>
    <row r="391" spans="1:14" s="228" customFormat="1" ht="45.75" customHeight="1">
      <c r="A391" s="404">
        <v>26</v>
      </c>
      <c r="B391" s="340"/>
      <c r="C391" s="338" t="s">
        <v>2254</v>
      </c>
      <c r="D391" s="338" t="s">
        <v>3176</v>
      </c>
      <c r="E391" s="316" t="s">
        <v>2255</v>
      </c>
      <c r="F391" s="316" t="s">
        <v>2256</v>
      </c>
      <c r="G391" s="338" t="s">
        <v>2257</v>
      </c>
      <c r="H391" s="371">
        <v>3444</v>
      </c>
      <c r="I391" s="364" t="s">
        <v>3266</v>
      </c>
      <c r="J391" s="340"/>
      <c r="K391" s="340"/>
      <c r="L391" s="374">
        <v>42008</v>
      </c>
      <c r="M391" s="338" t="s">
        <v>2258</v>
      </c>
      <c r="N391" s="119"/>
    </row>
    <row r="392" spans="1:14" s="228" customFormat="1" ht="45.75" customHeight="1">
      <c r="A392" s="404">
        <v>27</v>
      </c>
      <c r="B392" s="340"/>
      <c r="C392" s="338" t="s">
        <v>2881</v>
      </c>
      <c r="D392" s="338" t="s">
        <v>2882</v>
      </c>
      <c r="E392" s="316" t="s">
        <v>2883</v>
      </c>
      <c r="F392" s="316" t="s">
        <v>2884</v>
      </c>
      <c r="G392" s="338" t="s">
        <v>2885</v>
      </c>
      <c r="H392" s="371">
        <v>16566</v>
      </c>
      <c r="I392" s="364" t="s">
        <v>3266</v>
      </c>
      <c r="J392" s="340"/>
      <c r="K392" s="340"/>
      <c r="L392" s="374">
        <v>42632</v>
      </c>
      <c r="M392" s="338" t="s">
        <v>2886</v>
      </c>
      <c r="N392" s="119"/>
    </row>
    <row r="393" spans="1:14" s="228" customFormat="1" ht="45.75" customHeight="1">
      <c r="A393" s="404">
        <v>28</v>
      </c>
      <c r="B393" s="340"/>
      <c r="C393" s="338" t="s">
        <v>2260</v>
      </c>
      <c r="D393" s="338" t="s">
        <v>2259</v>
      </c>
      <c r="E393" s="316" t="s">
        <v>2261</v>
      </c>
      <c r="F393" s="316" t="s">
        <v>2262</v>
      </c>
      <c r="G393" s="338" t="s">
        <v>2188</v>
      </c>
      <c r="H393" s="363">
        <v>4700</v>
      </c>
      <c r="I393" s="364" t="s">
        <v>3266</v>
      </c>
      <c r="J393" s="340"/>
      <c r="K393" s="340"/>
      <c r="L393" s="374">
        <v>42459</v>
      </c>
      <c r="M393" s="338" t="s">
        <v>2189</v>
      </c>
      <c r="N393" s="119"/>
    </row>
    <row r="394" spans="1:14" s="228" customFormat="1" ht="45.75" customHeight="1">
      <c r="A394" s="404">
        <v>29</v>
      </c>
      <c r="B394" s="340"/>
      <c r="C394" s="338" t="s">
        <v>2190</v>
      </c>
      <c r="D394" s="316" t="s">
        <v>3969</v>
      </c>
      <c r="E394" s="316" t="s">
        <v>2191</v>
      </c>
      <c r="F394" s="316" t="s">
        <v>2192</v>
      </c>
      <c r="G394" s="316" t="s">
        <v>1869</v>
      </c>
      <c r="H394" s="371">
        <v>64200</v>
      </c>
      <c r="I394" s="364" t="s">
        <v>3266</v>
      </c>
      <c r="J394" s="340"/>
      <c r="K394" s="340"/>
      <c r="L394" s="374">
        <v>42230</v>
      </c>
      <c r="M394" s="338" t="s">
        <v>2193</v>
      </c>
      <c r="N394" s="119"/>
    </row>
    <row r="395" spans="1:14" s="228" customFormat="1" ht="45.75" customHeight="1">
      <c r="A395" s="404">
        <v>30</v>
      </c>
      <c r="B395" s="340"/>
      <c r="C395" s="338" t="s">
        <v>2194</v>
      </c>
      <c r="D395" s="338" t="s">
        <v>2259</v>
      </c>
      <c r="E395" s="316" t="s">
        <v>2195</v>
      </c>
      <c r="F395" s="316" t="s">
        <v>2196</v>
      </c>
      <c r="G395" s="338" t="s">
        <v>2197</v>
      </c>
      <c r="H395" s="363">
        <v>17515</v>
      </c>
      <c r="I395" s="364" t="s">
        <v>3266</v>
      </c>
      <c r="J395" s="340"/>
      <c r="K395" s="340"/>
      <c r="L395" s="374">
        <v>42459</v>
      </c>
      <c r="M395" s="338" t="s">
        <v>2198</v>
      </c>
      <c r="N395" s="119"/>
    </row>
    <row r="396" spans="1:14" s="228" customFormat="1" ht="45.75" customHeight="1">
      <c r="A396" s="404">
        <v>31</v>
      </c>
      <c r="B396" s="340"/>
      <c r="C396" s="338" t="s">
        <v>2199</v>
      </c>
      <c r="D396" s="338" t="s">
        <v>2200</v>
      </c>
      <c r="E396" s="316" t="s">
        <v>2201</v>
      </c>
      <c r="F396" s="316" t="s">
        <v>2202</v>
      </c>
      <c r="G396" s="338" t="s">
        <v>2203</v>
      </c>
      <c r="H396" s="363">
        <v>4550</v>
      </c>
      <c r="I396" s="364" t="s">
        <v>3266</v>
      </c>
      <c r="J396" s="340"/>
      <c r="K396" s="340"/>
      <c r="L396" s="374">
        <v>42459</v>
      </c>
      <c r="M396" s="338" t="s">
        <v>2204</v>
      </c>
      <c r="N396" s="119"/>
    </row>
    <row r="397" spans="1:14" s="228" customFormat="1" ht="45.75" customHeight="1">
      <c r="A397" s="404">
        <v>32</v>
      </c>
      <c r="B397" s="340"/>
      <c r="C397" s="338" t="s">
        <v>2199</v>
      </c>
      <c r="D397" s="338" t="s">
        <v>2200</v>
      </c>
      <c r="E397" s="316" t="s">
        <v>2205</v>
      </c>
      <c r="F397" s="316" t="s">
        <v>2206</v>
      </c>
      <c r="G397" s="338" t="s">
        <v>2207</v>
      </c>
      <c r="H397" s="363">
        <v>25635</v>
      </c>
      <c r="I397" s="364" t="s">
        <v>3266</v>
      </c>
      <c r="J397" s="340"/>
      <c r="K397" s="340"/>
      <c r="L397" s="374">
        <v>42459</v>
      </c>
      <c r="M397" s="338" t="s">
        <v>2208</v>
      </c>
      <c r="N397" s="119"/>
    </row>
    <row r="398" spans="1:14" s="228" customFormat="1" ht="59.25" customHeight="1">
      <c r="A398" s="404">
        <v>33</v>
      </c>
      <c r="B398" s="340"/>
      <c r="C398" s="338" t="s">
        <v>3971</v>
      </c>
      <c r="D398" s="338" t="s">
        <v>3972</v>
      </c>
      <c r="E398" s="316" t="s">
        <v>3973</v>
      </c>
      <c r="F398" s="316" t="s">
        <v>3974</v>
      </c>
      <c r="G398" s="338" t="s">
        <v>2153</v>
      </c>
      <c r="H398" s="363">
        <v>400</v>
      </c>
      <c r="I398" s="364" t="s">
        <v>3266</v>
      </c>
      <c r="J398" s="340"/>
      <c r="K398" s="340"/>
      <c r="L398" s="374" t="s">
        <v>3970</v>
      </c>
      <c r="M398" s="338" t="s">
        <v>3975</v>
      </c>
      <c r="N398" s="340"/>
    </row>
    <row r="399" spans="1:14" s="228" customFormat="1" ht="45.75" customHeight="1">
      <c r="A399" s="404">
        <v>34</v>
      </c>
      <c r="B399" s="340"/>
      <c r="C399" s="338" t="s">
        <v>2571</v>
      </c>
      <c r="D399" s="338" t="s">
        <v>2572</v>
      </c>
      <c r="E399" s="316" t="s">
        <v>2573</v>
      </c>
      <c r="F399" s="316" t="s">
        <v>2574</v>
      </c>
      <c r="G399" s="338" t="s">
        <v>2575</v>
      </c>
      <c r="H399" s="363">
        <v>120000</v>
      </c>
      <c r="I399" s="364" t="s">
        <v>3266</v>
      </c>
      <c r="J399" s="340"/>
      <c r="K399" s="340"/>
      <c r="L399" s="374">
        <v>42459</v>
      </c>
      <c r="M399" s="338" t="s">
        <v>2576</v>
      </c>
      <c r="N399" s="119"/>
    </row>
    <row r="400" spans="1:14" s="228" customFormat="1" ht="45.75" customHeight="1">
      <c r="A400" s="404">
        <v>35</v>
      </c>
      <c r="B400" s="339"/>
      <c r="C400" s="339" t="s">
        <v>1858</v>
      </c>
      <c r="D400" s="339" t="s">
        <v>1859</v>
      </c>
      <c r="E400" s="367" t="s">
        <v>1860</v>
      </c>
      <c r="F400" s="367" t="s">
        <v>1861</v>
      </c>
      <c r="G400" s="339" t="s">
        <v>1862</v>
      </c>
      <c r="H400" s="373">
        <v>4880</v>
      </c>
      <c r="I400" s="369" t="s">
        <v>3266</v>
      </c>
      <c r="J400" s="339"/>
      <c r="K400" s="339"/>
      <c r="L400" s="378">
        <v>42597</v>
      </c>
      <c r="M400" s="339" t="s">
        <v>1863</v>
      </c>
      <c r="N400" s="119"/>
    </row>
    <row r="401" spans="1:14" s="228" customFormat="1" ht="45.75" customHeight="1">
      <c r="A401" s="664">
        <v>36</v>
      </c>
      <c r="B401" s="339"/>
      <c r="C401" s="339" t="s">
        <v>1183</v>
      </c>
      <c r="D401" s="666" t="s">
        <v>2887</v>
      </c>
      <c r="E401" s="666" t="s">
        <v>2888</v>
      </c>
      <c r="F401" s="666" t="s">
        <v>2889</v>
      </c>
      <c r="G401" s="666" t="s">
        <v>2890</v>
      </c>
      <c r="H401" s="668">
        <v>7468</v>
      </c>
      <c r="I401" s="670" t="s">
        <v>3266</v>
      </c>
      <c r="J401" s="339"/>
      <c r="K401" s="339"/>
      <c r="L401" s="672">
        <v>42632</v>
      </c>
      <c r="M401" s="666" t="s">
        <v>2891</v>
      </c>
      <c r="N401" s="119"/>
    </row>
    <row r="402" spans="1:14" s="228" customFormat="1" ht="45.75" customHeight="1">
      <c r="A402" s="665"/>
      <c r="B402" s="339"/>
      <c r="C402" s="339" t="s">
        <v>2892</v>
      </c>
      <c r="D402" s="667"/>
      <c r="E402" s="667"/>
      <c r="F402" s="667"/>
      <c r="G402" s="667"/>
      <c r="H402" s="669"/>
      <c r="I402" s="671"/>
      <c r="J402" s="339"/>
      <c r="K402" s="339"/>
      <c r="L402" s="673"/>
      <c r="M402" s="667"/>
      <c r="N402" s="119"/>
    </row>
    <row r="403" spans="1:14" s="228" customFormat="1" ht="45.75" customHeight="1">
      <c r="A403" s="405">
        <v>37</v>
      </c>
      <c r="B403" s="339"/>
      <c r="C403" s="339" t="s">
        <v>2893</v>
      </c>
      <c r="D403" s="339" t="s">
        <v>2894</v>
      </c>
      <c r="E403" s="367" t="s">
        <v>2895</v>
      </c>
      <c r="F403" s="367" t="s">
        <v>2896</v>
      </c>
      <c r="G403" s="339" t="s">
        <v>2897</v>
      </c>
      <c r="H403" s="373">
        <v>21651</v>
      </c>
      <c r="I403" s="369" t="s">
        <v>3266</v>
      </c>
      <c r="J403" s="339"/>
      <c r="K403" s="339"/>
      <c r="L403" s="378">
        <v>42632</v>
      </c>
      <c r="M403" s="339" t="s">
        <v>2898</v>
      </c>
      <c r="N403" s="119"/>
    </row>
    <row r="404" spans="1:14" s="228" customFormat="1" ht="45.75" customHeight="1">
      <c r="A404" s="405">
        <v>38</v>
      </c>
      <c r="B404" s="339"/>
      <c r="C404" s="339" t="s">
        <v>2899</v>
      </c>
      <c r="D404" s="339" t="s">
        <v>2900</v>
      </c>
      <c r="E404" s="367" t="s">
        <v>632</v>
      </c>
      <c r="F404" s="367" t="s">
        <v>633</v>
      </c>
      <c r="G404" s="339" t="s">
        <v>634</v>
      </c>
      <c r="H404" s="373">
        <v>2472822</v>
      </c>
      <c r="I404" s="369" t="s">
        <v>3266</v>
      </c>
      <c r="J404" s="339"/>
      <c r="K404" s="339"/>
      <c r="L404" s="378">
        <v>42874</v>
      </c>
      <c r="M404" s="339" t="s">
        <v>635</v>
      </c>
      <c r="N404" s="340"/>
    </row>
    <row r="405" spans="1:14" s="228" customFormat="1" ht="45.75" customHeight="1">
      <c r="A405" s="405">
        <v>39</v>
      </c>
      <c r="B405" s="339"/>
      <c r="C405" s="339" t="s">
        <v>2899</v>
      </c>
      <c r="D405" s="339" t="s">
        <v>2900</v>
      </c>
      <c r="E405" s="367" t="s">
        <v>632</v>
      </c>
      <c r="F405" s="367" t="s">
        <v>2901</v>
      </c>
      <c r="G405" s="339" t="s">
        <v>2902</v>
      </c>
      <c r="H405" s="373">
        <v>81256</v>
      </c>
      <c r="I405" s="369" t="s">
        <v>3266</v>
      </c>
      <c r="J405" s="339"/>
      <c r="K405" s="339"/>
      <c r="L405" s="378">
        <v>42216</v>
      </c>
      <c r="M405" s="339" t="s">
        <v>2903</v>
      </c>
      <c r="N405" s="119"/>
    </row>
    <row r="406" spans="1:14" s="228" customFormat="1" ht="45.75" customHeight="1">
      <c r="A406" s="664">
        <v>40</v>
      </c>
      <c r="B406" s="339"/>
      <c r="C406" s="339" t="s">
        <v>1183</v>
      </c>
      <c r="D406" s="666" t="s">
        <v>2887</v>
      </c>
      <c r="E406" s="666" t="s">
        <v>2888</v>
      </c>
      <c r="F406" s="666" t="s">
        <v>545</v>
      </c>
      <c r="G406" s="666" t="s">
        <v>546</v>
      </c>
      <c r="H406" s="668">
        <v>298750</v>
      </c>
      <c r="I406" s="670" t="s">
        <v>3266</v>
      </c>
      <c r="J406" s="339"/>
      <c r="K406" s="339"/>
      <c r="L406" s="672">
        <v>42797</v>
      </c>
      <c r="M406" s="666" t="s">
        <v>547</v>
      </c>
      <c r="N406" s="119"/>
    </row>
    <row r="407" spans="1:14" s="228" customFormat="1" ht="45.75" customHeight="1">
      <c r="A407" s="665"/>
      <c r="B407" s="339"/>
      <c r="C407" s="339" t="s">
        <v>2892</v>
      </c>
      <c r="D407" s="667"/>
      <c r="E407" s="667"/>
      <c r="F407" s="667"/>
      <c r="G407" s="667"/>
      <c r="H407" s="669"/>
      <c r="I407" s="671"/>
      <c r="J407" s="339"/>
      <c r="K407" s="339"/>
      <c r="L407" s="673"/>
      <c r="M407" s="667"/>
      <c r="N407" s="119"/>
    </row>
    <row r="408" spans="1:14" s="228" customFormat="1" ht="45.75" customHeight="1">
      <c r="A408" s="404">
        <v>41</v>
      </c>
      <c r="B408" s="340"/>
      <c r="C408" s="338" t="s">
        <v>2571</v>
      </c>
      <c r="D408" s="338" t="s">
        <v>2572</v>
      </c>
      <c r="E408" s="316" t="s">
        <v>2573</v>
      </c>
      <c r="F408" s="316" t="s">
        <v>2577</v>
      </c>
      <c r="G408" s="338" t="s">
        <v>2578</v>
      </c>
      <c r="H408" s="363">
        <v>7275</v>
      </c>
      <c r="I408" s="364" t="s">
        <v>3266</v>
      </c>
      <c r="J408" s="340"/>
      <c r="K408" s="340"/>
      <c r="L408" s="374">
        <v>42275</v>
      </c>
      <c r="M408" s="338" t="s">
        <v>2576</v>
      </c>
      <c r="N408" s="119"/>
    </row>
    <row r="409" spans="1:14" s="228" customFormat="1" ht="45.75" customHeight="1">
      <c r="A409" s="404">
        <v>42</v>
      </c>
      <c r="B409" s="340"/>
      <c r="C409" s="338" t="s">
        <v>2579</v>
      </c>
      <c r="D409" s="316" t="s">
        <v>3969</v>
      </c>
      <c r="E409" s="316" t="s">
        <v>2580</v>
      </c>
      <c r="F409" s="316" t="s">
        <v>2581</v>
      </c>
      <c r="G409" s="316" t="s">
        <v>3177</v>
      </c>
      <c r="H409" s="363">
        <v>3200</v>
      </c>
      <c r="I409" s="364" t="s">
        <v>3266</v>
      </c>
      <c r="J409" s="340"/>
      <c r="K409" s="340"/>
      <c r="L409" s="374">
        <v>42479</v>
      </c>
      <c r="M409" s="338" t="s">
        <v>2582</v>
      </c>
      <c r="N409" s="119"/>
    </row>
    <row r="410" spans="1:14" s="228" customFormat="1" ht="45.75" customHeight="1">
      <c r="A410" s="404">
        <v>43</v>
      </c>
      <c r="B410" s="340"/>
      <c r="C410" s="338" t="s">
        <v>2585</v>
      </c>
      <c r="D410" s="338" t="s">
        <v>2583</v>
      </c>
      <c r="E410" s="316" t="s">
        <v>2586</v>
      </c>
      <c r="F410" s="316" t="s">
        <v>2587</v>
      </c>
      <c r="G410" s="338" t="s">
        <v>2542</v>
      </c>
      <c r="H410" s="363">
        <v>5000</v>
      </c>
      <c r="I410" s="364" t="s">
        <v>3266</v>
      </c>
      <c r="J410" s="340"/>
      <c r="K410" s="340"/>
      <c r="L410" s="374">
        <v>42439</v>
      </c>
      <c r="M410" s="338" t="s">
        <v>2588</v>
      </c>
      <c r="N410" s="119"/>
    </row>
    <row r="411" spans="1:14" s="228" customFormat="1" ht="45.75" customHeight="1">
      <c r="A411" s="404">
        <v>44</v>
      </c>
      <c r="B411" s="340"/>
      <c r="C411" s="338" t="s">
        <v>2589</v>
      </c>
      <c r="D411" s="338" t="s">
        <v>2584</v>
      </c>
      <c r="E411" s="316" t="s">
        <v>2590</v>
      </c>
      <c r="F411" s="316" t="s">
        <v>2591</v>
      </c>
      <c r="G411" s="338" t="s">
        <v>2592</v>
      </c>
      <c r="H411" s="371">
        <v>400</v>
      </c>
      <c r="I411" s="364" t="s">
        <v>3266</v>
      </c>
      <c r="J411" s="340"/>
      <c r="K411" s="340"/>
      <c r="L411" s="374">
        <v>42445</v>
      </c>
      <c r="M411" s="338" t="s">
        <v>2593</v>
      </c>
      <c r="N411" s="119"/>
    </row>
    <row r="412" spans="1:14" s="228" customFormat="1" ht="45.75" customHeight="1">
      <c r="A412" s="404">
        <v>45</v>
      </c>
      <c r="B412" s="340"/>
      <c r="C412" s="338" t="s">
        <v>2594</v>
      </c>
      <c r="D412" s="339" t="s">
        <v>2583</v>
      </c>
      <c r="E412" s="316" t="s">
        <v>2595</v>
      </c>
      <c r="F412" s="316" t="s">
        <v>2596</v>
      </c>
      <c r="G412" s="338" t="s">
        <v>2597</v>
      </c>
      <c r="H412" s="363">
        <v>12661</v>
      </c>
      <c r="I412" s="364" t="s">
        <v>3266</v>
      </c>
      <c r="J412" s="340"/>
      <c r="K412" s="340"/>
      <c r="L412" s="374">
        <v>42422</v>
      </c>
      <c r="M412" s="338" t="s">
        <v>2598</v>
      </c>
      <c r="N412" s="119"/>
    </row>
    <row r="413" spans="1:15" s="228" customFormat="1" ht="45.75" customHeight="1">
      <c r="A413" s="658">
        <v>46</v>
      </c>
      <c r="B413" s="340"/>
      <c r="C413" s="338" t="s">
        <v>3976</v>
      </c>
      <c r="D413" s="666" t="s">
        <v>3977</v>
      </c>
      <c r="E413" s="590" t="s">
        <v>3978</v>
      </c>
      <c r="F413" s="590" t="s">
        <v>3979</v>
      </c>
      <c r="G413" s="338" t="s">
        <v>3980</v>
      </c>
      <c r="H413" s="660">
        <v>9000</v>
      </c>
      <c r="I413" s="593" t="s">
        <v>3266</v>
      </c>
      <c r="J413" s="340"/>
      <c r="K413" s="340"/>
      <c r="L413" s="662" t="s">
        <v>3981</v>
      </c>
      <c r="M413" s="590" t="s">
        <v>3982</v>
      </c>
      <c r="N413" s="379"/>
      <c r="O413" s="380"/>
    </row>
    <row r="414" spans="1:15" s="228" customFormat="1" ht="45.75" customHeight="1">
      <c r="A414" s="659"/>
      <c r="B414" s="340"/>
      <c r="C414" s="338" t="s">
        <v>3983</v>
      </c>
      <c r="D414" s="667"/>
      <c r="E414" s="592"/>
      <c r="F414" s="592"/>
      <c r="G414" s="338" t="s">
        <v>3980</v>
      </c>
      <c r="H414" s="661"/>
      <c r="I414" s="595"/>
      <c r="J414" s="340"/>
      <c r="K414" s="340"/>
      <c r="L414" s="663"/>
      <c r="M414" s="592"/>
      <c r="N414" s="379"/>
      <c r="O414" s="380"/>
    </row>
    <row r="415" spans="1:14" s="228" customFormat="1" ht="45.75" customHeight="1">
      <c r="A415" s="404">
        <v>47</v>
      </c>
      <c r="B415" s="340"/>
      <c r="C415" s="338" t="s">
        <v>2599</v>
      </c>
      <c r="D415" s="338" t="s">
        <v>2584</v>
      </c>
      <c r="E415" s="316" t="s">
        <v>2600</v>
      </c>
      <c r="F415" s="316" t="s">
        <v>2601</v>
      </c>
      <c r="G415" s="338" t="s">
        <v>2602</v>
      </c>
      <c r="H415" s="371">
        <v>8200</v>
      </c>
      <c r="I415" s="364" t="s">
        <v>3266</v>
      </c>
      <c r="J415" s="340"/>
      <c r="K415" s="340"/>
      <c r="L415" s="374">
        <v>42453</v>
      </c>
      <c r="M415" s="338" t="s">
        <v>2603</v>
      </c>
      <c r="N415" s="119"/>
    </row>
    <row r="416" spans="1:14" s="228" customFormat="1" ht="45.75" customHeight="1">
      <c r="A416" s="658">
        <v>48</v>
      </c>
      <c r="B416" s="340"/>
      <c r="C416" s="338" t="s">
        <v>492</v>
      </c>
      <c r="D416" s="590" t="s">
        <v>1190</v>
      </c>
      <c r="E416" s="590" t="s">
        <v>1719</v>
      </c>
      <c r="F416" s="590" t="s">
        <v>1720</v>
      </c>
      <c r="G416" s="338" t="s">
        <v>1721</v>
      </c>
      <c r="H416" s="660">
        <v>30150</v>
      </c>
      <c r="I416" s="593" t="s">
        <v>3266</v>
      </c>
      <c r="J416" s="340"/>
      <c r="K416" s="340"/>
      <c r="L416" s="662">
        <v>42423</v>
      </c>
      <c r="M416" s="590" t="s">
        <v>1722</v>
      </c>
      <c r="N416" s="119"/>
    </row>
    <row r="417" spans="1:14" s="228" customFormat="1" ht="45.75" customHeight="1">
      <c r="A417" s="674"/>
      <c r="B417" s="340"/>
      <c r="C417" s="338" t="s">
        <v>1723</v>
      </c>
      <c r="D417" s="591"/>
      <c r="E417" s="591"/>
      <c r="F417" s="591"/>
      <c r="G417" s="338" t="s">
        <v>1721</v>
      </c>
      <c r="H417" s="676"/>
      <c r="I417" s="594"/>
      <c r="J417" s="340"/>
      <c r="K417" s="340"/>
      <c r="L417" s="677"/>
      <c r="M417" s="591"/>
      <c r="N417" s="119"/>
    </row>
    <row r="418" spans="1:14" s="228" customFormat="1" ht="45.75" customHeight="1">
      <c r="A418" s="659"/>
      <c r="B418" s="340"/>
      <c r="C418" s="338" t="s">
        <v>1724</v>
      </c>
      <c r="D418" s="592"/>
      <c r="E418" s="675"/>
      <c r="F418" s="592"/>
      <c r="G418" s="338" t="s">
        <v>1721</v>
      </c>
      <c r="H418" s="661"/>
      <c r="I418" s="595"/>
      <c r="J418" s="340"/>
      <c r="K418" s="340"/>
      <c r="L418" s="663"/>
      <c r="M418" s="592"/>
      <c r="N418" s="119"/>
    </row>
    <row r="419" spans="1:14" s="228" customFormat="1" ht="45.75" customHeight="1">
      <c r="A419" s="404">
        <v>49</v>
      </c>
      <c r="B419" s="340"/>
      <c r="C419" s="338" t="s">
        <v>1725</v>
      </c>
      <c r="D419" s="338" t="s">
        <v>2583</v>
      </c>
      <c r="E419" s="316" t="s">
        <v>1726</v>
      </c>
      <c r="F419" s="316" t="s">
        <v>788</v>
      </c>
      <c r="G419" s="316" t="s">
        <v>2904</v>
      </c>
      <c r="H419" s="371">
        <v>17628</v>
      </c>
      <c r="I419" s="364" t="s">
        <v>3266</v>
      </c>
      <c r="J419" s="340"/>
      <c r="K419" s="340"/>
      <c r="L419" s="374">
        <v>42425</v>
      </c>
      <c r="M419" s="338" t="s">
        <v>789</v>
      </c>
      <c r="N419" s="119"/>
    </row>
    <row r="420" spans="1:14" s="228" customFormat="1" ht="45.75" customHeight="1">
      <c r="A420" s="404">
        <v>50</v>
      </c>
      <c r="B420" s="340"/>
      <c r="C420" s="338" t="s">
        <v>790</v>
      </c>
      <c r="D420" s="338" t="s">
        <v>2583</v>
      </c>
      <c r="E420" s="316" t="s">
        <v>791</v>
      </c>
      <c r="F420" s="316" t="s">
        <v>792</v>
      </c>
      <c r="G420" s="338" t="s">
        <v>793</v>
      </c>
      <c r="H420" s="363">
        <v>20000</v>
      </c>
      <c r="I420" s="364" t="s">
        <v>3266</v>
      </c>
      <c r="J420" s="340"/>
      <c r="K420" s="340"/>
      <c r="L420" s="374">
        <v>42423</v>
      </c>
      <c r="M420" s="338" t="s">
        <v>794</v>
      </c>
      <c r="N420" s="119"/>
    </row>
    <row r="421" spans="1:14" s="228" customFormat="1" ht="45.75" customHeight="1">
      <c r="A421" s="404">
        <v>51</v>
      </c>
      <c r="B421" s="340"/>
      <c r="C421" s="338" t="s">
        <v>2905</v>
      </c>
      <c r="D421" s="338" t="s">
        <v>2906</v>
      </c>
      <c r="E421" s="316" t="s">
        <v>2907</v>
      </c>
      <c r="F421" s="316" t="s">
        <v>2908</v>
      </c>
      <c r="G421" s="338" t="s">
        <v>2909</v>
      </c>
      <c r="H421" s="363">
        <v>300</v>
      </c>
      <c r="I421" s="364" t="s">
        <v>3266</v>
      </c>
      <c r="J421" s="340"/>
      <c r="K421" s="340"/>
      <c r="L421" s="374">
        <v>42628</v>
      </c>
      <c r="M421" s="338" t="s">
        <v>2910</v>
      </c>
      <c r="N421" s="119"/>
    </row>
    <row r="422" spans="1:14" s="228" customFormat="1" ht="45.75" customHeight="1">
      <c r="A422" s="405">
        <v>52</v>
      </c>
      <c r="B422" s="339"/>
      <c r="C422" s="339" t="s">
        <v>3869</v>
      </c>
      <c r="D422" s="339" t="s">
        <v>3870</v>
      </c>
      <c r="E422" s="367" t="s">
        <v>3871</v>
      </c>
      <c r="F422" s="367" t="s">
        <v>3872</v>
      </c>
      <c r="G422" s="339" t="s">
        <v>3873</v>
      </c>
      <c r="H422" s="373">
        <v>519</v>
      </c>
      <c r="I422" s="369" t="s">
        <v>3266</v>
      </c>
      <c r="J422" s="339"/>
      <c r="K422" s="339"/>
      <c r="L422" s="378" t="s">
        <v>3874</v>
      </c>
      <c r="M422" s="339" t="s">
        <v>3875</v>
      </c>
      <c r="N422" s="339"/>
    </row>
    <row r="423" spans="1:14" s="228" customFormat="1" ht="45.75" customHeight="1">
      <c r="A423" s="405">
        <v>53</v>
      </c>
      <c r="B423" s="339"/>
      <c r="C423" s="339" t="s">
        <v>2532</v>
      </c>
      <c r="D423" s="339" t="s">
        <v>3876</v>
      </c>
      <c r="E423" s="367" t="s">
        <v>3877</v>
      </c>
      <c r="F423" s="367" t="s">
        <v>3878</v>
      </c>
      <c r="G423" s="339" t="s">
        <v>3879</v>
      </c>
      <c r="H423" s="373">
        <v>13094</v>
      </c>
      <c r="I423" s="369" t="s">
        <v>3266</v>
      </c>
      <c r="J423" s="339"/>
      <c r="K423" s="339"/>
      <c r="L423" s="378" t="s">
        <v>3874</v>
      </c>
      <c r="M423" s="339" t="s">
        <v>3880</v>
      </c>
      <c r="N423" s="339"/>
    </row>
    <row r="424" spans="1:14" s="228" customFormat="1" ht="45.75" customHeight="1">
      <c r="A424" s="404">
        <v>54</v>
      </c>
      <c r="B424" s="339"/>
      <c r="C424" s="339" t="s">
        <v>2911</v>
      </c>
      <c r="D424" s="339" t="s">
        <v>2912</v>
      </c>
      <c r="E424" s="367" t="s">
        <v>2913</v>
      </c>
      <c r="F424" s="367" t="s">
        <v>2914</v>
      </c>
      <c r="G424" s="339" t="s">
        <v>2915</v>
      </c>
      <c r="H424" s="373">
        <v>5000</v>
      </c>
      <c r="I424" s="369" t="s">
        <v>3266</v>
      </c>
      <c r="J424" s="339"/>
      <c r="K424" s="339"/>
      <c r="L424" s="378">
        <v>42586</v>
      </c>
      <c r="M424" s="339" t="s">
        <v>2916</v>
      </c>
      <c r="N424" s="119"/>
    </row>
    <row r="425" spans="1:14" s="228" customFormat="1" ht="45.75" customHeight="1">
      <c r="A425" s="404">
        <v>55</v>
      </c>
      <c r="B425" s="340"/>
      <c r="C425" s="338" t="s">
        <v>795</v>
      </c>
      <c r="D425" s="338" t="s">
        <v>796</v>
      </c>
      <c r="E425" s="316" t="s">
        <v>797</v>
      </c>
      <c r="F425" s="316" t="s">
        <v>798</v>
      </c>
      <c r="G425" s="338" t="s">
        <v>2542</v>
      </c>
      <c r="H425" s="371">
        <v>5000</v>
      </c>
      <c r="I425" s="364" t="s">
        <v>3266</v>
      </c>
      <c r="J425" s="340"/>
      <c r="K425" s="340"/>
      <c r="L425" s="374">
        <v>42440</v>
      </c>
      <c r="M425" s="338" t="s">
        <v>799</v>
      </c>
      <c r="N425" s="119"/>
    </row>
    <row r="426" spans="1:14" s="228" customFormat="1" ht="45.75" customHeight="1">
      <c r="A426" s="404">
        <v>56</v>
      </c>
      <c r="B426" s="340"/>
      <c r="C426" s="338" t="s">
        <v>800</v>
      </c>
      <c r="D426" s="338" t="s">
        <v>801</v>
      </c>
      <c r="E426" s="316" t="s">
        <v>802</v>
      </c>
      <c r="F426" s="316" t="s">
        <v>803</v>
      </c>
      <c r="G426" s="316" t="s">
        <v>1191</v>
      </c>
      <c r="H426" s="363">
        <v>16700</v>
      </c>
      <c r="I426" s="364"/>
      <c r="J426" s="340"/>
      <c r="K426" s="340" t="s">
        <v>3266</v>
      </c>
      <c r="L426" s="374">
        <v>42439</v>
      </c>
      <c r="M426" s="338" t="s">
        <v>804</v>
      </c>
      <c r="N426" s="119"/>
    </row>
    <row r="427" spans="1:14" s="228" customFormat="1" ht="45.75" customHeight="1">
      <c r="A427" s="404">
        <v>57</v>
      </c>
      <c r="B427" s="340"/>
      <c r="C427" s="338" t="s">
        <v>805</v>
      </c>
      <c r="D427" s="338" t="s">
        <v>801</v>
      </c>
      <c r="E427" s="316" t="s">
        <v>806</v>
      </c>
      <c r="F427" s="316" t="s">
        <v>807</v>
      </c>
      <c r="G427" s="338" t="s">
        <v>808</v>
      </c>
      <c r="H427" s="371">
        <v>2250</v>
      </c>
      <c r="I427" s="364" t="s">
        <v>3266</v>
      </c>
      <c r="J427" s="340"/>
      <c r="K427" s="340"/>
      <c r="L427" s="374">
        <v>42451</v>
      </c>
      <c r="M427" s="338" t="s">
        <v>809</v>
      </c>
      <c r="N427" s="119"/>
    </row>
    <row r="428" spans="1:14" s="228" customFormat="1" ht="45.75" customHeight="1">
      <c r="A428" s="404">
        <v>58</v>
      </c>
      <c r="B428" s="340"/>
      <c r="C428" s="338" t="s">
        <v>810</v>
      </c>
      <c r="D428" s="338" t="s">
        <v>811</v>
      </c>
      <c r="E428" s="316" t="s">
        <v>812</v>
      </c>
      <c r="F428" s="316" t="s">
        <v>813</v>
      </c>
      <c r="G428" s="338" t="s">
        <v>814</v>
      </c>
      <c r="H428" s="363">
        <v>9795</v>
      </c>
      <c r="I428" s="364" t="s">
        <v>3266</v>
      </c>
      <c r="J428" s="340"/>
      <c r="K428" s="340"/>
      <c r="L428" s="374">
        <v>42451</v>
      </c>
      <c r="M428" s="338" t="s">
        <v>815</v>
      </c>
      <c r="N428" s="119"/>
    </row>
    <row r="429" spans="1:14" s="228" customFormat="1" ht="45.75" customHeight="1">
      <c r="A429" s="404">
        <v>59</v>
      </c>
      <c r="B429" s="340"/>
      <c r="C429" s="338" t="s">
        <v>816</v>
      </c>
      <c r="D429" s="352" t="s">
        <v>817</v>
      </c>
      <c r="E429" s="352" t="s">
        <v>818</v>
      </c>
      <c r="F429" s="352" t="s">
        <v>819</v>
      </c>
      <c r="G429" s="338" t="s">
        <v>820</v>
      </c>
      <c r="H429" s="353">
        <v>13421</v>
      </c>
      <c r="I429" s="354" t="s">
        <v>3266</v>
      </c>
      <c r="J429" s="340"/>
      <c r="K429" s="340"/>
      <c r="L429" s="375">
        <v>42440</v>
      </c>
      <c r="M429" s="352" t="s">
        <v>821</v>
      </c>
      <c r="N429" s="119"/>
    </row>
    <row r="430" spans="1:14" s="228" customFormat="1" ht="45.75" customHeight="1">
      <c r="A430" s="404">
        <v>60</v>
      </c>
      <c r="B430" s="340"/>
      <c r="C430" s="338" t="s">
        <v>822</v>
      </c>
      <c r="D430" s="338" t="s">
        <v>811</v>
      </c>
      <c r="E430" s="338" t="s">
        <v>848</v>
      </c>
      <c r="F430" s="338" t="s">
        <v>849</v>
      </c>
      <c r="G430" s="338" t="s">
        <v>2248</v>
      </c>
      <c r="H430" s="363">
        <v>4700</v>
      </c>
      <c r="I430" s="364" t="s">
        <v>3266</v>
      </c>
      <c r="J430" s="340"/>
      <c r="K430" s="340"/>
      <c r="L430" s="374">
        <v>42451</v>
      </c>
      <c r="M430" s="338" t="s">
        <v>850</v>
      </c>
      <c r="N430" s="119"/>
    </row>
    <row r="431" spans="1:14" s="228" customFormat="1" ht="45.75" customHeight="1">
      <c r="A431" s="658">
        <v>61</v>
      </c>
      <c r="B431" s="340"/>
      <c r="C431" s="338" t="s">
        <v>2917</v>
      </c>
      <c r="D431" s="590" t="s">
        <v>2918</v>
      </c>
      <c r="E431" s="590" t="s">
        <v>2919</v>
      </c>
      <c r="F431" s="590" t="s">
        <v>2920</v>
      </c>
      <c r="G431" s="338" t="s">
        <v>2921</v>
      </c>
      <c r="H431" s="660">
        <v>10347</v>
      </c>
      <c r="I431" s="593" t="s">
        <v>3266</v>
      </c>
      <c r="J431" s="340"/>
      <c r="K431" s="340"/>
      <c r="L431" s="662">
        <v>42629</v>
      </c>
      <c r="M431" s="590" t="s">
        <v>2922</v>
      </c>
      <c r="N431" s="119"/>
    </row>
    <row r="432" spans="1:14" s="228" customFormat="1" ht="45.75" customHeight="1">
      <c r="A432" s="674"/>
      <c r="B432" s="340"/>
      <c r="C432" s="338" t="s">
        <v>2923</v>
      </c>
      <c r="D432" s="591"/>
      <c r="E432" s="591"/>
      <c r="F432" s="591"/>
      <c r="G432" s="338" t="s">
        <v>2924</v>
      </c>
      <c r="H432" s="676"/>
      <c r="I432" s="594"/>
      <c r="J432" s="340"/>
      <c r="K432" s="340"/>
      <c r="L432" s="677"/>
      <c r="M432" s="591"/>
      <c r="N432" s="119"/>
    </row>
    <row r="433" spans="1:14" s="228" customFormat="1" ht="45.75" customHeight="1">
      <c r="A433" s="674"/>
      <c r="B433" s="340"/>
      <c r="C433" s="338" t="s">
        <v>2925</v>
      </c>
      <c r="D433" s="592"/>
      <c r="E433" s="591"/>
      <c r="F433" s="591"/>
      <c r="G433" s="338" t="s">
        <v>2926</v>
      </c>
      <c r="H433" s="676"/>
      <c r="I433" s="594"/>
      <c r="J433" s="340"/>
      <c r="K433" s="340"/>
      <c r="L433" s="677"/>
      <c r="M433" s="591"/>
      <c r="N433" s="119"/>
    </row>
    <row r="434" spans="1:14" s="228" customFormat="1" ht="45.75" customHeight="1">
      <c r="A434" s="674"/>
      <c r="B434" s="340"/>
      <c r="C434" s="338" t="s">
        <v>2927</v>
      </c>
      <c r="D434" s="338" t="s">
        <v>2928</v>
      </c>
      <c r="E434" s="591"/>
      <c r="F434" s="591"/>
      <c r="G434" s="338" t="s">
        <v>2929</v>
      </c>
      <c r="H434" s="676"/>
      <c r="I434" s="594"/>
      <c r="J434" s="340"/>
      <c r="K434" s="340"/>
      <c r="L434" s="677"/>
      <c r="M434" s="591"/>
      <c r="N434" s="119"/>
    </row>
    <row r="435" spans="1:14" s="228" customFormat="1" ht="45.75" customHeight="1">
      <c r="A435" s="659"/>
      <c r="B435" s="340"/>
      <c r="C435" s="338" t="s">
        <v>2930</v>
      </c>
      <c r="D435" s="338" t="s">
        <v>2931</v>
      </c>
      <c r="E435" s="592"/>
      <c r="F435" s="592"/>
      <c r="G435" s="338" t="s">
        <v>2932</v>
      </c>
      <c r="H435" s="661"/>
      <c r="I435" s="595"/>
      <c r="J435" s="340"/>
      <c r="K435" s="340"/>
      <c r="L435" s="663"/>
      <c r="M435" s="592"/>
      <c r="N435" s="119"/>
    </row>
    <row r="436" spans="1:14" s="228" customFormat="1" ht="45.75" customHeight="1">
      <c r="A436" s="369">
        <v>62</v>
      </c>
      <c r="B436" s="339"/>
      <c r="C436" s="339" t="s">
        <v>636</v>
      </c>
      <c r="D436" s="338" t="s">
        <v>637</v>
      </c>
      <c r="E436" s="338" t="s">
        <v>638</v>
      </c>
      <c r="F436" s="338" t="s">
        <v>639</v>
      </c>
      <c r="G436" s="338" t="s">
        <v>640</v>
      </c>
      <c r="H436" s="363">
        <v>1700</v>
      </c>
      <c r="I436" s="364" t="s">
        <v>3266</v>
      </c>
      <c r="J436" s="338"/>
      <c r="K436" s="338"/>
      <c r="L436" s="381">
        <v>42852</v>
      </c>
      <c r="M436" s="338" t="s">
        <v>641</v>
      </c>
      <c r="N436" s="338"/>
    </row>
    <row r="437" spans="1:14" s="228" customFormat="1" ht="55.5" customHeight="1">
      <c r="A437" s="369">
        <v>63</v>
      </c>
      <c r="B437" s="339"/>
      <c r="C437" s="339" t="s">
        <v>548</v>
      </c>
      <c r="D437" s="338" t="s">
        <v>549</v>
      </c>
      <c r="E437" s="316" t="s">
        <v>550</v>
      </c>
      <c r="F437" s="338" t="s">
        <v>551</v>
      </c>
      <c r="G437" s="338" t="s">
        <v>552</v>
      </c>
      <c r="H437" s="363">
        <v>536</v>
      </c>
      <c r="I437" s="364" t="s">
        <v>3266</v>
      </c>
      <c r="J437" s="338"/>
      <c r="K437" s="338"/>
      <c r="L437" s="381">
        <v>42754</v>
      </c>
      <c r="M437" s="338" t="s">
        <v>553</v>
      </c>
      <c r="N437" s="340"/>
    </row>
    <row r="438" spans="1:14" s="228" customFormat="1" ht="55.5" customHeight="1">
      <c r="A438" s="369">
        <v>64</v>
      </c>
      <c r="B438" s="339"/>
      <c r="C438" s="339" t="s">
        <v>642</v>
      </c>
      <c r="D438" s="340" t="s">
        <v>643</v>
      </c>
      <c r="E438" s="315" t="s">
        <v>644</v>
      </c>
      <c r="F438" s="340" t="s">
        <v>645</v>
      </c>
      <c r="G438" s="315" t="s">
        <v>646</v>
      </c>
      <c r="H438" s="363">
        <v>50000</v>
      </c>
      <c r="I438" s="382" t="s">
        <v>3266</v>
      </c>
      <c r="J438" s="340"/>
      <c r="K438" s="340"/>
      <c r="L438" s="374">
        <v>42814</v>
      </c>
      <c r="M438" s="340" t="s">
        <v>647</v>
      </c>
      <c r="N438" s="340"/>
    </row>
    <row r="439" spans="1:14" s="228" customFormat="1" ht="51" customHeight="1">
      <c r="A439" s="369">
        <v>65</v>
      </c>
      <c r="B439" s="339"/>
      <c r="C439" s="339" t="s">
        <v>3984</v>
      </c>
      <c r="D439" s="339" t="s">
        <v>3985</v>
      </c>
      <c r="E439" s="367" t="s">
        <v>3986</v>
      </c>
      <c r="F439" s="339" t="s">
        <v>3987</v>
      </c>
      <c r="G439" s="367" t="s">
        <v>3988</v>
      </c>
      <c r="H439" s="373">
        <v>31036</v>
      </c>
      <c r="I439" s="369" t="s">
        <v>3266</v>
      </c>
      <c r="J439" s="339"/>
      <c r="K439" s="339"/>
      <c r="L439" s="378">
        <v>42864</v>
      </c>
      <c r="M439" s="339" t="s">
        <v>3989</v>
      </c>
      <c r="N439" s="339"/>
    </row>
    <row r="442" spans="1:15" s="55" customFormat="1" ht="33.75" customHeight="1">
      <c r="A442" s="70"/>
      <c r="B442" s="110">
        <v>4</v>
      </c>
      <c r="C442" s="131" t="s">
        <v>3253</v>
      </c>
      <c r="D442" s="71"/>
      <c r="E442" s="71"/>
      <c r="F442" s="72"/>
      <c r="G442" s="72"/>
      <c r="H442" s="132">
        <f>SUM(H443:H566)</f>
        <v>575393</v>
      </c>
      <c r="I442" s="70"/>
      <c r="J442" s="70"/>
      <c r="K442" s="70"/>
      <c r="L442" s="103"/>
      <c r="M442" s="71"/>
      <c r="N442" s="73"/>
      <c r="O442" s="142"/>
    </row>
    <row r="443" spans="1:14" s="77" customFormat="1" ht="41.25" customHeight="1">
      <c r="A443" s="457">
        <v>1</v>
      </c>
      <c r="B443" s="9"/>
      <c r="C443" s="148" t="s">
        <v>1636</v>
      </c>
      <c r="D443" s="148" t="s">
        <v>1637</v>
      </c>
      <c r="E443" s="148" t="s">
        <v>864</v>
      </c>
      <c r="F443" s="148" t="s">
        <v>1638</v>
      </c>
      <c r="G443" s="458" t="s">
        <v>1639</v>
      </c>
      <c r="H443" s="459">
        <v>2200</v>
      </c>
      <c r="I443" s="34" t="s">
        <v>3266</v>
      </c>
      <c r="J443" s="32"/>
      <c r="K443" s="32"/>
      <c r="L443" s="460">
        <v>42245</v>
      </c>
      <c r="M443" s="461" t="s">
        <v>1640</v>
      </c>
      <c r="N443" s="43"/>
    </row>
    <row r="444" spans="1:14" s="77" customFormat="1" ht="41.25" customHeight="1">
      <c r="A444" s="457">
        <v>2</v>
      </c>
      <c r="B444" s="9"/>
      <c r="C444" s="148" t="s">
        <v>1641</v>
      </c>
      <c r="D444" s="148" t="s">
        <v>1642</v>
      </c>
      <c r="E444" s="148" t="s">
        <v>865</v>
      </c>
      <c r="F444" s="148" t="s">
        <v>1643</v>
      </c>
      <c r="G444" s="458" t="s">
        <v>2607</v>
      </c>
      <c r="H444" s="459">
        <v>1000</v>
      </c>
      <c r="I444" s="34" t="s">
        <v>3266</v>
      </c>
      <c r="J444" s="32"/>
      <c r="K444" s="32"/>
      <c r="L444" s="460">
        <v>42245</v>
      </c>
      <c r="M444" s="461" t="s">
        <v>1644</v>
      </c>
      <c r="N444" s="43"/>
    </row>
    <row r="445" spans="1:14" s="77" customFormat="1" ht="41.25" customHeight="1">
      <c r="A445" s="457">
        <v>3</v>
      </c>
      <c r="B445" s="462"/>
      <c r="C445" s="185" t="s">
        <v>4223</v>
      </c>
      <c r="D445" s="185" t="s">
        <v>4224</v>
      </c>
      <c r="E445" s="312" t="s">
        <v>866</v>
      </c>
      <c r="F445" s="312" t="s">
        <v>1645</v>
      </c>
      <c r="G445" s="463" t="s">
        <v>4225</v>
      </c>
      <c r="H445" s="464">
        <v>10400</v>
      </c>
      <c r="I445" s="63" t="s">
        <v>3266</v>
      </c>
      <c r="J445" s="137"/>
      <c r="K445" s="137"/>
      <c r="L445" s="465">
        <v>42245</v>
      </c>
      <c r="M445" s="466" t="s">
        <v>1646</v>
      </c>
      <c r="N445" s="137"/>
    </row>
    <row r="446" spans="1:14" s="77" customFormat="1" ht="41.25" customHeight="1">
      <c r="A446" s="457">
        <v>4</v>
      </c>
      <c r="B446" s="9"/>
      <c r="C446" s="467" t="s">
        <v>1648</v>
      </c>
      <c r="D446" s="467" t="s">
        <v>1649</v>
      </c>
      <c r="E446" s="467" t="s">
        <v>580</v>
      </c>
      <c r="F446" s="467" t="s">
        <v>1650</v>
      </c>
      <c r="G446" s="458" t="s">
        <v>3268</v>
      </c>
      <c r="H446" s="459">
        <v>3200</v>
      </c>
      <c r="I446" s="34" t="s">
        <v>3266</v>
      </c>
      <c r="J446" s="32"/>
      <c r="K446" s="32"/>
      <c r="L446" s="460">
        <v>42245</v>
      </c>
      <c r="M446" s="461" t="s">
        <v>1651</v>
      </c>
      <c r="N446" s="43"/>
    </row>
    <row r="447" spans="1:14" s="77" customFormat="1" ht="41.25" customHeight="1">
      <c r="A447" s="457">
        <v>5</v>
      </c>
      <c r="B447" s="9"/>
      <c r="C447" s="148" t="s">
        <v>1652</v>
      </c>
      <c r="D447" s="148" t="s">
        <v>1647</v>
      </c>
      <c r="E447" s="148" t="s">
        <v>581</v>
      </c>
      <c r="F447" s="148" t="s">
        <v>1653</v>
      </c>
      <c r="G447" s="458" t="s">
        <v>1654</v>
      </c>
      <c r="H447" s="459">
        <v>17750</v>
      </c>
      <c r="I447" s="34" t="s">
        <v>3266</v>
      </c>
      <c r="J447" s="32"/>
      <c r="K447" s="32"/>
      <c r="L447" s="460">
        <v>42245</v>
      </c>
      <c r="M447" s="461" t="s">
        <v>1655</v>
      </c>
      <c r="N447" s="43"/>
    </row>
    <row r="448" spans="1:14" s="77" customFormat="1" ht="41.25" customHeight="1">
      <c r="A448" s="457">
        <v>6</v>
      </c>
      <c r="B448" s="9"/>
      <c r="C448" s="148" t="s">
        <v>1656</v>
      </c>
      <c r="D448" s="148" t="s">
        <v>1657</v>
      </c>
      <c r="E448" s="148" t="s">
        <v>582</v>
      </c>
      <c r="F448" s="148" t="s">
        <v>1658</v>
      </c>
      <c r="G448" s="458" t="s">
        <v>1733</v>
      </c>
      <c r="H448" s="459">
        <v>5000</v>
      </c>
      <c r="I448" s="34" t="s">
        <v>3266</v>
      </c>
      <c r="J448" s="32"/>
      <c r="K448" s="32"/>
      <c r="L448" s="460">
        <v>42245</v>
      </c>
      <c r="M448" s="461" t="s">
        <v>1659</v>
      </c>
      <c r="N448" s="43"/>
    </row>
    <row r="449" spans="1:14" s="77" customFormat="1" ht="41.25" customHeight="1">
      <c r="A449" s="457">
        <v>7</v>
      </c>
      <c r="B449" s="9"/>
      <c r="C449" s="148" t="s">
        <v>1660</v>
      </c>
      <c r="D449" s="148" t="s">
        <v>1647</v>
      </c>
      <c r="E449" s="148" t="s">
        <v>867</v>
      </c>
      <c r="F449" s="148" t="s">
        <v>1661</v>
      </c>
      <c r="G449" s="458" t="s">
        <v>1662</v>
      </c>
      <c r="H449" s="459">
        <v>1902</v>
      </c>
      <c r="I449" s="34" t="s">
        <v>3266</v>
      </c>
      <c r="J449" s="32"/>
      <c r="K449" s="32"/>
      <c r="L449" s="460">
        <v>42245</v>
      </c>
      <c r="M449" s="461" t="s">
        <v>1663</v>
      </c>
      <c r="N449" s="43"/>
    </row>
    <row r="450" spans="1:14" s="90" customFormat="1" ht="41.25" customHeight="1">
      <c r="A450" s="457">
        <v>8</v>
      </c>
      <c r="B450" s="468"/>
      <c r="C450" s="469" t="s">
        <v>1664</v>
      </c>
      <c r="D450" s="338" t="s">
        <v>1647</v>
      </c>
      <c r="E450" s="467" t="s">
        <v>583</v>
      </c>
      <c r="F450" s="467" t="s">
        <v>868</v>
      </c>
      <c r="G450" s="470" t="s">
        <v>869</v>
      </c>
      <c r="H450" s="471">
        <v>1700</v>
      </c>
      <c r="I450" s="63" t="s">
        <v>3266</v>
      </c>
      <c r="J450" s="409"/>
      <c r="K450" s="409"/>
      <c r="L450" s="465">
        <v>42245</v>
      </c>
      <c r="M450" s="466" t="s">
        <v>870</v>
      </c>
      <c r="N450" s="54"/>
    </row>
    <row r="451" spans="1:14" s="77" customFormat="1" ht="41.25" customHeight="1">
      <c r="A451" s="457">
        <v>9</v>
      </c>
      <c r="B451" s="32"/>
      <c r="C451" s="148" t="s">
        <v>3308</v>
      </c>
      <c r="D451" s="148" t="s">
        <v>1665</v>
      </c>
      <c r="E451" s="148" t="s">
        <v>871</v>
      </c>
      <c r="F451" s="148" t="s">
        <v>1666</v>
      </c>
      <c r="G451" s="458" t="s">
        <v>1667</v>
      </c>
      <c r="H451" s="459">
        <v>10200</v>
      </c>
      <c r="I451" s="34" t="s">
        <v>3266</v>
      </c>
      <c r="J451" s="32"/>
      <c r="K451" s="32"/>
      <c r="L451" s="460">
        <v>42245</v>
      </c>
      <c r="M451" s="461" t="s">
        <v>1668</v>
      </c>
      <c r="N451" s="43"/>
    </row>
    <row r="452" spans="1:14" s="77" customFormat="1" ht="41.25" customHeight="1">
      <c r="A452" s="457">
        <v>10</v>
      </c>
      <c r="B452" s="32"/>
      <c r="C452" s="148" t="s">
        <v>1669</v>
      </c>
      <c r="D452" s="148" t="s">
        <v>1670</v>
      </c>
      <c r="E452" s="148" t="s">
        <v>872</v>
      </c>
      <c r="F452" s="148" t="s">
        <v>1671</v>
      </c>
      <c r="G452" s="458" t="s">
        <v>1672</v>
      </c>
      <c r="H452" s="459">
        <v>6300</v>
      </c>
      <c r="I452" s="34" t="s">
        <v>3266</v>
      </c>
      <c r="J452" s="32"/>
      <c r="K452" s="32"/>
      <c r="L452" s="460">
        <v>42245</v>
      </c>
      <c r="M452" s="461" t="s">
        <v>1673</v>
      </c>
      <c r="N452" s="43"/>
    </row>
    <row r="453" spans="1:14" s="77" customFormat="1" ht="41.25" customHeight="1">
      <c r="A453" s="457">
        <v>11</v>
      </c>
      <c r="B453" s="32"/>
      <c r="C453" s="148" t="s">
        <v>1674</v>
      </c>
      <c r="D453" s="148" t="s">
        <v>1675</v>
      </c>
      <c r="E453" s="148" t="s">
        <v>584</v>
      </c>
      <c r="F453" s="148" t="s">
        <v>1676</v>
      </c>
      <c r="G453" s="458" t="s">
        <v>585</v>
      </c>
      <c r="H453" s="459">
        <v>5200</v>
      </c>
      <c r="I453" s="34" t="s">
        <v>3266</v>
      </c>
      <c r="J453" s="32"/>
      <c r="K453" s="32"/>
      <c r="L453" s="460">
        <v>42245</v>
      </c>
      <c r="M453" s="461" t="s">
        <v>1678</v>
      </c>
      <c r="N453" s="43"/>
    </row>
    <row r="454" spans="1:14" s="77" customFormat="1" ht="41.25" customHeight="1">
      <c r="A454" s="457">
        <v>12</v>
      </c>
      <c r="B454" s="409"/>
      <c r="C454" s="78" t="s">
        <v>3085</v>
      </c>
      <c r="D454" s="78" t="s">
        <v>3086</v>
      </c>
      <c r="E454" s="312" t="s">
        <v>586</v>
      </c>
      <c r="F454" s="312" t="s">
        <v>1680</v>
      </c>
      <c r="G454" s="463" t="s">
        <v>587</v>
      </c>
      <c r="H454" s="464">
        <v>2446</v>
      </c>
      <c r="I454" s="63" t="s">
        <v>3266</v>
      </c>
      <c r="J454" s="137"/>
      <c r="K454" s="137"/>
      <c r="L454" s="465">
        <v>42223</v>
      </c>
      <c r="M454" s="466" t="s">
        <v>1681</v>
      </c>
      <c r="N454" s="137"/>
    </row>
    <row r="455" spans="1:14" s="77" customFormat="1" ht="41.25" customHeight="1">
      <c r="A455" s="457">
        <v>13</v>
      </c>
      <c r="B455" s="32"/>
      <c r="C455" s="148" t="s">
        <v>1682</v>
      </c>
      <c r="D455" s="148" t="s">
        <v>1683</v>
      </c>
      <c r="E455" s="148" t="s">
        <v>1684</v>
      </c>
      <c r="F455" s="148" t="s">
        <v>588</v>
      </c>
      <c r="G455" s="458" t="s">
        <v>695</v>
      </c>
      <c r="H455" s="459">
        <v>10000</v>
      </c>
      <c r="I455" s="34" t="s">
        <v>3266</v>
      </c>
      <c r="J455" s="32"/>
      <c r="K455" s="32"/>
      <c r="L455" s="460">
        <v>42223</v>
      </c>
      <c r="M455" s="461" t="s">
        <v>1685</v>
      </c>
      <c r="N455" s="43"/>
    </row>
    <row r="456" spans="1:14" s="77" customFormat="1" ht="41.25" customHeight="1">
      <c r="A456" s="457">
        <v>14</v>
      </c>
      <c r="B456" s="32"/>
      <c r="C456" s="148" t="s">
        <v>1686</v>
      </c>
      <c r="D456" s="148" t="s">
        <v>1679</v>
      </c>
      <c r="E456" s="148" t="s">
        <v>873</v>
      </c>
      <c r="F456" s="148" t="s">
        <v>1687</v>
      </c>
      <c r="G456" s="458" t="s">
        <v>1092</v>
      </c>
      <c r="H456" s="459">
        <v>2200</v>
      </c>
      <c r="I456" s="34" t="s">
        <v>3266</v>
      </c>
      <c r="J456" s="32"/>
      <c r="K456" s="32"/>
      <c r="L456" s="460">
        <v>42220</v>
      </c>
      <c r="M456" s="461" t="s">
        <v>1093</v>
      </c>
      <c r="N456" s="43"/>
    </row>
    <row r="457" spans="1:14" s="77" customFormat="1" ht="41.25" customHeight="1">
      <c r="A457" s="457">
        <v>15</v>
      </c>
      <c r="B457" s="32"/>
      <c r="C457" s="148" t="s">
        <v>1095</v>
      </c>
      <c r="D457" s="148" t="s">
        <v>1679</v>
      </c>
      <c r="E457" s="148" t="s">
        <v>589</v>
      </c>
      <c r="F457" s="148" t="s">
        <v>1096</v>
      </c>
      <c r="G457" s="458" t="s">
        <v>1097</v>
      </c>
      <c r="H457" s="459">
        <v>2400</v>
      </c>
      <c r="I457" s="34" t="s">
        <v>3266</v>
      </c>
      <c r="J457" s="32"/>
      <c r="K457" s="32"/>
      <c r="L457" s="460">
        <v>42223</v>
      </c>
      <c r="M457" s="461" t="s">
        <v>1098</v>
      </c>
      <c r="N457" s="43"/>
    </row>
    <row r="458" spans="1:14" s="77" customFormat="1" ht="41.25" customHeight="1">
      <c r="A458" s="457">
        <v>16</v>
      </c>
      <c r="B458" s="32"/>
      <c r="C458" s="148" t="s">
        <v>1099</v>
      </c>
      <c r="D458" s="148" t="s">
        <v>1100</v>
      </c>
      <c r="E458" s="148" t="s">
        <v>590</v>
      </c>
      <c r="F458" s="148" t="s">
        <v>1101</v>
      </c>
      <c r="G458" s="458" t="s">
        <v>1102</v>
      </c>
      <c r="H458" s="459">
        <v>1450</v>
      </c>
      <c r="I458" s="34" t="s">
        <v>3266</v>
      </c>
      <c r="J458" s="32"/>
      <c r="K458" s="32"/>
      <c r="L458" s="460">
        <v>42220</v>
      </c>
      <c r="M458" s="461" t="s">
        <v>1103</v>
      </c>
      <c r="N458" s="43"/>
    </row>
    <row r="459" spans="1:14" s="77" customFormat="1" ht="41.25" customHeight="1">
      <c r="A459" s="457">
        <v>17</v>
      </c>
      <c r="B459" s="32"/>
      <c r="C459" s="148" t="s">
        <v>1104</v>
      </c>
      <c r="D459" s="148" t="s">
        <v>1105</v>
      </c>
      <c r="E459" s="148" t="s">
        <v>1106</v>
      </c>
      <c r="F459" s="148" t="s">
        <v>1107</v>
      </c>
      <c r="G459" s="458" t="s">
        <v>1092</v>
      </c>
      <c r="H459" s="459">
        <v>2200</v>
      </c>
      <c r="I459" s="34" t="s">
        <v>3266</v>
      </c>
      <c r="J459" s="32"/>
      <c r="K459" s="32"/>
      <c r="L459" s="460">
        <v>42217</v>
      </c>
      <c r="M459" s="461" t="s">
        <v>1108</v>
      </c>
      <c r="N459" s="43"/>
    </row>
    <row r="460" spans="1:14" s="77" customFormat="1" ht="41.25" customHeight="1">
      <c r="A460" s="457">
        <v>18</v>
      </c>
      <c r="B460" s="32"/>
      <c r="C460" s="148" t="s">
        <v>1109</v>
      </c>
      <c r="D460" s="148" t="s">
        <v>1110</v>
      </c>
      <c r="E460" s="148" t="s">
        <v>591</v>
      </c>
      <c r="F460" s="148" t="s">
        <v>1111</v>
      </c>
      <c r="G460" s="458" t="s">
        <v>1112</v>
      </c>
      <c r="H460" s="459">
        <v>8000</v>
      </c>
      <c r="I460" s="34" t="s">
        <v>3266</v>
      </c>
      <c r="J460" s="32"/>
      <c r="K460" s="32"/>
      <c r="L460" s="460">
        <v>42217</v>
      </c>
      <c r="M460" s="461" t="s">
        <v>1113</v>
      </c>
      <c r="N460" s="43"/>
    </row>
    <row r="461" spans="1:14" s="77" customFormat="1" ht="41.25" customHeight="1">
      <c r="A461" s="457">
        <v>19</v>
      </c>
      <c r="B461" s="32"/>
      <c r="C461" s="148" t="s">
        <v>1114</v>
      </c>
      <c r="D461" s="148" t="s">
        <v>1115</v>
      </c>
      <c r="E461" s="148" t="s">
        <v>1116</v>
      </c>
      <c r="F461" s="148" t="s">
        <v>1117</v>
      </c>
      <c r="G461" s="458" t="s">
        <v>1118</v>
      </c>
      <c r="H461" s="459">
        <v>3200</v>
      </c>
      <c r="I461" s="34" t="s">
        <v>3266</v>
      </c>
      <c r="J461" s="32"/>
      <c r="K461" s="32"/>
      <c r="L461" s="460">
        <v>42217</v>
      </c>
      <c r="M461" s="461" t="s">
        <v>1119</v>
      </c>
      <c r="N461" s="43"/>
    </row>
    <row r="462" spans="1:14" s="77" customFormat="1" ht="41.25" customHeight="1">
      <c r="A462" s="457">
        <v>20</v>
      </c>
      <c r="B462" s="32"/>
      <c r="C462" s="338" t="s">
        <v>1104</v>
      </c>
      <c r="D462" s="338" t="s">
        <v>1120</v>
      </c>
      <c r="E462" s="338" t="s">
        <v>1121</v>
      </c>
      <c r="F462" s="338" t="s">
        <v>592</v>
      </c>
      <c r="G462" s="472" t="s">
        <v>2933</v>
      </c>
      <c r="H462" s="459">
        <v>3540</v>
      </c>
      <c r="I462" s="34" t="s">
        <v>3266</v>
      </c>
      <c r="J462" s="32"/>
      <c r="K462" s="32"/>
      <c r="L462" s="473">
        <v>42341</v>
      </c>
      <c r="M462" s="364" t="s">
        <v>1122</v>
      </c>
      <c r="N462" s="43"/>
    </row>
    <row r="463" spans="1:14" s="77" customFormat="1" ht="41.25" customHeight="1">
      <c r="A463" s="457">
        <v>21</v>
      </c>
      <c r="B463" s="32"/>
      <c r="C463" s="148" t="s">
        <v>1123</v>
      </c>
      <c r="D463" s="148" t="s">
        <v>1115</v>
      </c>
      <c r="E463" s="148" t="s">
        <v>1124</v>
      </c>
      <c r="F463" s="148" t="s">
        <v>1125</v>
      </c>
      <c r="G463" s="458" t="s">
        <v>2607</v>
      </c>
      <c r="H463" s="459">
        <v>1000</v>
      </c>
      <c r="I463" s="34" t="s">
        <v>1126</v>
      </c>
      <c r="J463" s="32"/>
      <c r="K463" s="32"/>
      <c r="L463" s="460">
        <v>42217</v>
      </c>
      <c r="M463" s="461" t="s">
        <v>1127</v>
      </c>
      <c r="N463" s="43"/>
    </row>
    <row r="464" spans="1:14" s="77" customFormat="1" ht="41.25" customHeight="1">
      <c r="A464" s="457">
        <v>22</v>
      </c>
      <c r="B464" s="409"/>
      <c r="C464" s="185" t="s">
        <v>3087</v>
      </c>
      <c r="D464" s="185" t="s">
        <v>3088</v>
      </c>
      <c r="E464" s="78" t="s">
        <v>1128</v>
      </c>
      <c r="F464" s="78" t="s">
        <v>1129</v>
      </c>
      <c r="G464" s="474" t="s">
        <v>1130</v>
      </c>
      <c r="H464" s="464">
        <v>8400</v>
      </c>
      <c r="I464" s="63" t="s">
        <v>3266</v>
      </c>
      <c r="J464" s="137"/>
      <c r="K464" s="137"/>
      <c r="L464" s="465">
        <v>42217</v>
      </c>
      <c r="M464" s="466" t="s">
        <v>1131</v>
      </c>
      <c r="N464" s="137"/>
    </row>
    <row r="465" spans="1:14" s="77" customFormat="1" ht="41.25" customHeight="1">
      <c r="A465" s="457">
        <v>23</v>
      </c>
      <c r="B465" s="32"/>
      <c r="C465" s="148" t="s">
        <v>1133</v>
      </c>
      <c r="D465" s="148" t="s">
        <v>1134</v>
      </c>
      <c r="E465" s="148" t="s">
        <v>593</v>
      </c>
      <c r="F465" s="148" t="s">
        <v>1135</v>
      </c>
      <c r="G465" s="458" t="s">
        <v>1136</v>
      </c>
      <c r="H465" s="459">
        <v>2900</v>
      </c>
      <c r="I465" s="34" t="s">
        <v>3266</v>
      </c>
      <c r="J465" s="32"/>
      <c r="K465" s="32"/>
      <c r="L465" s="460">
        <v>42220</v>
      </c>
      <c r="M465" s="461" t="s">
        <v>1137</v>
      </c>
      <c r="N465" s="43"/>
    </row>
    <row r="466" spans="1:14" s="77" customFormat="1" ht="41.25" customHeight="1">
      <c r="A466" s="457">
        <v>24</v>
      </c>
      <c r="B466" s="32"/>
      <c r="C466" s="148" t="s">
        <v>1138</v>
      </c>
      <c r="D466" s="148" t="s">
        <v>1139</v>
      </c>
      <c r="E466" s="148" t="s">
        <v>594</v>
      </c>
      <c r="F466" s="148" t="s">
        <v>595</v>
      </c>
      <c r="G466" s="458" t="s">
        <v>1092</v>
      </c>
      <c r="H466" s="459">
        <v>2200</v>
      </c>
      <c r="I466" s="34" t="s">
        <v>3266</v>
      </c>
      <c r="J466" s="32"/>
      <c r="K466" s="32"/>
      <c r="L466" s="460">
        <v>42220</v>
      </c>
      <c r="M466" s="461" t="s">
        <v>1140</v>
      </c>
      <c r="N466" s="43"/>
    </row>
    <row r="467" spans="1:14" s="77" customFormat="1" ht="41.25" customHeight="1">
      <c r="A467" s="457">
        <v>25</v>
      </c>
      <c r="B467" s="32"/>
      <c r="C467" s="148" t="s">
        <v>1141</v>
      </c>
      <c r="D467" s="148" t="s">
        <v>1139</v>
      </c>
      <c r="E467" s="148" t="s">
        <v>3990</v>
      </c>
      <c r="F467" s="148" t="s">
        <v>596</v>
      </c>
      <c r="G467" s="458" t="s">
        <v>1094</v>
      </c>
      <c r="H467" s="459">
        <v>2000</v>
      </c>
      <c r="I467" s="34" t="s">
        <v>3266</v>
      </c>
      <c r="J467" s="32"/>
      <c r="K467" s="32"/>
      <c r="L467" s="460">
        <v>42220</v>
      </c>
      <c r="M467" s="461" t="s">
        <v>1142</v>
      </c>
      <c r="N467" s="43"/>
    </row>
    <row r="468" spans="1:14" s="77" customFormat="1" ht="41.25" customHeight="1">
      <c r="A468" s="457">
        <v>26</v>
      </c>
      <c r="B468" s="32"/>
      <c r="C468" s="148" t="s">
        <v>4246</v>
      </c>
      <c r="D468" s="148" t="s">
        <v>4247</v>
      </c>
      <c r="E468" s="148" t="s">
        <v>1143</v>
      </c>
      <c r="F468" s="148" t="s">
        <v>597</v>
      </c>
      <c r="G468" s="458" t="s">
        <v>4248</v>
      </c>
      <c r="H468" s="459">
        <v>417</v>
      </c>
      <c r="I468" s="34" t="s">
        <v>3266</v>
      </c>
      <c r="J468" s="32"/>
      <c r="K468" s="32"/>
      <c r="L468" s="460">
        <v>42223</v>
      </c>
      <c r="M468" s="461" t="s">
        <v>3111</v>
      </c>
      <c r="N468" s="43"/>
    </row>
    <row r="469" spans="1:14" s="77" customFormat="1" ht="41.25" customHeight="1">
      <c r="A469" s="457">
        <v>27</v>
      </c>
      <c r="B469" s="32"/>
      <c r="C469" s="148" t="s">
        <v>3267</v>
      </c>
      <c r="D469" s="148" t="s">
        <v>3112</v>
      </c>
      <c r="E469" s="148" t="s">
        <v>3113</v>
      </c>
      <c r="F469" s="148" t="s">
        <v>3114</v>
      </c>
      <c r="G469" s="458" t="s">
        <v>1743</v>
      </c>
      <c r="H469" s="459">
        <v>200</v>
      </c>
      <c r="I469" s="34" t="s">
        <v>3266</v>
      </c>
      <c r="J469" s="32"/>
      <c r="K469" s="32"/>
      <c r="L469" s="460">
        <v>42249</v>
      </c>
      <c r="M469" s="461" t="s">
        <v>3115</v>
      </c>
      <c r="N469" s="43"/>
    </row>
    <row r="470" spans="1:14" s="90" customFormat="1" ht="41.25" customHeight="1">
      <c r="A470" s="457">
        <v>28</v>
      </c>
      <c r="B470" s="475"/>
      <c r="C470" s="190" t="s">
        <v>3089</v>
      </c>
      <c r="D470" s="190" t="s">
        <v>3090</v>
      </c>
      <c r="E470" s="476" t="s">
        <v>3116</v>
      </c>
      <c r="F470" s="476" t="s">
        <v>598</v>
      </c>
      <c r="G470" s="477" t="s">
        <v>142</v>
      </c>
      <c r="H470" s="478">
        <v>4000</v>
      </c>
      <c r="I470" s="508" t="s">
        <v>3266</v>
      </c>
      <c r="J470" s="479"/>
      <c r="K470" s="479"/>
      <c r="L470" s="480">
        <v>42253</v>
      </c>
      <c r="M470" s="481" t="s">
        <v>3117</v>
      </c>
      <c r="N470" s="138"/>
    </row>
    <row r="471" spans="1:14" s="77" customFormat="1" ht="41.25" customHeight="1">
      <c r="A471" s="457">
        <v>29</v>
      </c>
      <c r="B471" s="32"/>
      <c r="C471" s="148" t="s">
        <v>1870</v>
      </c>
      <c r="D471" s="148" t="s">
        <v>1871</v>
      </c>
      <c r="E471" s="148" t="s">
        <v>599</v>
      </c>
      <c r="F471" s="148" t="s">
        <v>600</v>
      </c>
      <c r="G471" s="458" t="s">
        <v>1872</v>
      </c>
      <c r="H471" s="459">
        <v>3986</v>
      </c>
      <c r="I471" s="34" t="s">
        <v>3266</v>
      </c>
      <c r="J471" s="32"/>
      <c r="K471" s="32"/>
      <c r="L471" s="460">
        <v>42275</v>
      </c>
      <c r="M471" s="461" t="s">
        <v>1873</v>
      </c>
      <c r="N471" s="43"/>
    </row>
    <row r="472" spans="1:14" s="77" customFormat="1" ht="41.25" customHeight="1">
      <c r="A472" s="457">
        <v>30</v>
      </c>
      <c r="B472" s="32"/>
      <c r="C472" s="148" t="s">
        <v>1874</v>
      </c>
      <c r="D472" s="148" t="s">
        <v>1875</v>
      </c>
      <c r="E472" s="148" t="s">
        <v>1876</v>
      </c>
      <c r="F472" s="148" t="s">
        <v>1877</v>
      </c>
      <c r="G472" s="458" t="s">
        <v>1878</v>
      </c>
      <c r="H472" s="459">
        <v>1222</v>
      </c>
      <c r="I472" s="34" t="s">
        <v>3266</v>
      </c>
      <c r="J472" s="32"/>
      <c r="K472" s="32"/>
      <c r="L472" s="460">
        <v>42259</v>
      </c>
      <c r="M472" s="461" t="s">
        <v>1879</v>
      </c>
      <c r="N472" s="43"/>
    </row>
    <row r="473" spans="1:14" s="77" customFormat="1" ht="41.25" customHeight="1">
      <c r="A473" s="457">
        <v>31</v>
      </c>
      <c r="B473" s="32"/>
      <c r="C473" s="148" t="s">
        <v>1669</v>
      </c>
      <c r="D473" s="148" t="s">
        <v>1880</v>
      </c>
      <c r="E473" s="148" t="s">
        <v>1881</v>
      </c>
      <c r="F473" s="148" t="s">
        <v>1882</v>
      </c>
      <c r="G473" s="458" t="s">
        <v>1883</v>
      </c>
      <c r="H473" s="459">
        <v>1170</v>
      </c>
      <c r="I473" s="34" t="s">
        <v>3266</v>
      </c>
      <c r="J473" s="32"/>
      <c r="K473" s="32"/>
      <c r="L473" s="460">
        <v>42266</v>
      </c>
      <c r="M473" s="461" t="s">
        <v>1884</v>
      </c>
      <c r="N473" s="43"/>
    </row>
    <row r="474" spans="1:14" s="77" customFormat="1" ht="41.25" customHeight="1">
      <c r="A474" s="457">
        <v>32</v>
      </c>
      <c r="B474" s="32"/>
      <c r="C474" s="148" t="s">
        <v>1138</v>
      </c>
      <c r="D474" s="148" t="s">
        <v>1139</v>
      </c>
      <c r="E474" s="148" t="s">
        <v>1885</v>
      </c>
      <c r="F474" s="148" t="s">
        <v>1886</v>
      </c>
      <c r="G474" s="458" t="s">
        <v>1887</v>
      </c>
      <c r="H474" s="459">
        <v>380</v>
      </c>
      <c r="I474" s="34" t="s">
        <v>3266</v>
      </c>
      <c r="J474" s="32"/>
      <c r="K474" s="32"/>
      <c r="L474" s="460">
        <v>42220</v>
      </c>
      <c r="M474" s="461" t="s">
        <v>1140</v>
      </c>
      <c r="N474" s="43"/>
    </row>
    <row r="475" spans="1:14" s="77" customFormat="1" ht="41.25" customHeight="1">
      <c r="A475" s="457">
        <v>33</v>
      </c>
      <c r="B475" s="32"/>
      <c r="C475" s="148" t="s">
        <v>1888</v>
      </c>
      <c r="D475" s="148" t="s">
        <v>1889</v>
      </c>
      <c r="E475" s="148" t="s">
        <v>4226</v>
      </c>
      <c r="F475" s="148" t="s">
        <v>1890</v>
      </c>
      <c r="G475" s="458" t="s">
        <v>1891</v>
      </c>
      <c r="H475" s="459">
        <v>600</v>
      </c>
      <c r="I475" s="34" t="s">
        <v>3266</v>
      </c>
      <c r="J475" s="32"/>
      <c r="K475" s="32"/>
      <c r="L475" s="460">
        <v>42231</v>
      </c>
      <c r="M475" s="461" t="s">
        <v>1892</v>
      </c>
      <c r="N475" s="43"/>
    </row>
    <row r="476" spans="1:14" s="77" customFormat="1" ht="41.25" customHeight="1">
      <c r="A476" s="457">
        <v>34</v>
      </c>
      <c r="B476" s="32"/>
      <c r="C476" s="148" t="s">
        <v>1893</v>
      </c>
      <c r="D476" s="148" t="s">
        <v>1894</v>
      </c>
      <c r="E476" s="148" t="s">
        <v>1895</v>
      </c>
      <c r="F476" s="148" t="s">
        <v>1896</v>
      </c>
      <c r="G476" s="458" t="s">
        <v>1733</v>
      </c>
      <c r="H476" s="459">
        <v>5000</v>
      </c>
      <c r="I476" s="34" t="s">
        <v>3266</v>
      </c>
      <c r="J476" s="32"/>
      <c r="K476" s="32"/>
      <c r="L476" s="460">
        <v>42262</v>
      </c>
      <c r="M476" s="461" t="s">
        <v>1897</v>
      </c>
      <c r="N476" s="43"/>
    </row>
    <row r="477" spans="1:14" s="77" customFormat="1" ht="41.25" customHeight="1">
      <c r="A477" s="457">
        <v>35</v>
      </c>
      <c r="B477" s="32"/>
      <c r="C477" s="148" t="s">
        <v>1898</v>
      </c>
      <c r="D477" s="148" t="s">
        <v>1899</v>
      </c>
      <c r="E477" s="148" t="s">
        <v>1900</v>
      </c>
      <c r="F477" s="148" t="s">
        <v>1901</v>
      </c>
      <c r="G477" s="458" t="s">
        <v>1902</v>
      </c>
      <c r="H477" s="459">
        <v>710</v>
      </c>
      <c r="I477" s="34" t="s">
        <v>3266</v>
      </c>
      <c r="J477" s="32"/>
      <c r="K477" s="32"/>
      <c r="L477" s="460">
        <v>42262</v>
      </c>
      <c r="M477" s="461" t="s">
        <v>1903</v>
      </c>
      <c r="N477" s="43"/>
    </row>
    <row r="478" spans="1:14" s="55" customFormat="1" ht="41.25" customHeight="1">
      <c r="A478" s="457">
        <v>36</v>
      </c>
      <c r="B478" s="313"/>
      <c r="C478" s="148" t="s">
        <v>1977</v>
      </c>
      <c r="D478" s="148" t="s">
        <v>137</v>
      </c>
      <c r="E478" s="148" t="s">
        <v>3991</v>
      </c>
      <c r="F478" s="148" t="s">
        <v>1978</v>
      </c>
      <c r="G478" s="458" t="s">
        <v>667</v>
      </c>
      <c r="H478" s="482">
        <v>4993</v>
      </c>
      <c r="I478" s="483" t="s">
        <v>1126</v>
      </c>
      <c r="J478" s="483"/>
      <c r="K478" s="484"/>
      <c r="L478" s="460">
        <v>42256</v>
      </c>
      <c r="M478" s="461" t="s">
        <v>1979</v>
      </c>
      <c r="N478" s="452"/>
    </row>
    <row r="479" spans="1:14" s="77" customFormat="1" ht="41.25" customHeight="1">
      <c r="A479" s="457">
        <v>37</v>
      </c>
      <c r="B479" s="32"/>
      <c r="C479" s="148" t="s">
        <v>1980</v>
      </c>
      <c r="D479" s="148" t="s">
        <v>1981</v>
      </c>
      <c r="E479" s="148" t="s">
        <v>1982</v>
      </c>
      <c r="F479" s="148" t="s">
        <v>1983</v>
      </c>
      <c r="G479" s="458" t="s">
        <v>4227</v>
      </c>
      <c r="H479" s="459">
        <v>4847</v>
      </c>
      <c r="I479" s="34" t="s">
        <v>3266</v>
      </c>
      <c r="J479" s="32"/>
      <c r="K479" s="32"/>
      <c r="L479" s="460">
        <v>42231</v>
      </c>
      <c r="M479" s="461" t="s">
        <v>1984</v>
      </c>
      <c r="N479" s="43"/>
    </row>
    <row r="480" spans="1:14" s="77" customFormat="1" ht="41.25" customHeight="1">
      <c r="A480" s="457">
        <v>38</v>
      </c>
      <c r="B480" s="37"/>
      <c r="C480" s="485" t="s">
        <v>1986</v>
      </c>
      <c r="D480" s="485" t="s">
        <v>1985</v>
      </c>
      <c r="E480" s="485" t="s">
        <v>1987</v>
      </c>
      <c r="F480" s="148" t="s">
        <v>1988</v>
      </c>
      <c r="G480" s="458" t="s">
        <v>1989</v>
      </c>
      <c r="H480" s="486">
        <v>512</v>
      </c>
      <c r="I480" s="74" t="s">
        <v>3266</v>
      </c>
      <c r="J480" s="37"/>
      <c r="K480" s="37"/>
      <c r="L480" s="460">
        <v>42262</v>
      </c>
      <c r="M480" s="461" t="s">
        <v>1990</v>
      </c>
      <c r="N480" s="125"/>
    </row>
    <row r="481" spans="1:14" s="77" customFormat="1" ht="41.25" customHeight="1">
      <c r="A481" s="457">
        <v>39</v>
      </c>
      <c r="B481" s="32"/>
      <c r="C481" s="148" t="s">
        <v>1991</v>
      </c>
      <c r="D481" s="148" t="s">
        <v>1992</v>
      </c>
      <c r="E481" s="148" t="s">
        <v>1993</v>
      </c>
      <c r="F481" s="148" t="s">
        <v>1994</v>
      </c>
      <c r="G481" s="458" t="s">
        <v>1995</v>
      </c>
      <c r="H481" s="459">
        <v>3050</v>
      </c>
      <c r="I481" s="34" t="s">
        <v>3266</v>
      </c>
      <c r="J481" s="32"/>
      <c r="K481" s="32"/>
      <c r="L481" s="460">
        <v>42262</v>
      </c>
      <c r="M481" s="461" t="s">
        <v>1996</v>
      </c>
      <c r="N481" s="43"/>
    </row>
    <row r="482" spans="1:14" s="77" customFormat="1" ht="41.25" customHeight="1">
      <c r="A482" s="457">
        <v>40</v>
      </c>
      <c r="B482" s="32"/>
      <c r="C482" s="148" t="s">
        <v>1997</v>
      </c>
      <c r="D482" s="148" t="s">
        <v>1998</v>
      </c>
      <c r="E482" s="148" t="s">
        <v>1999</v>
      </c>
      <c r="F482" s="148" t="s">
        <v>2000</v>
      </c>
      <c r="G482" s="458" t="s">
        <v>2001</v>
      </c>
      <c r="H482" s="459">
        <v>632</v>
      </c>
      <c r="I482" s="34" t="s">
        <v>3266</v>
      </c>
      <c r="J482" s="32"/>
      <c r="K482" s="32"/>
      <c r="L482" s="460">
        <v>42256</v>
      </c>
      <c r="M482" s="461" t="s">
        <v>2002</v>
      </c>
      <c r="N482" s="43"/>
    </row>
    <row r="483" spans="1:14" s="77" customFormat="1" ht="41.25" customHeight="1">
      <c r="A483" s="457">
        <v>41</v>
      </c>
      <c r="B483" s="32"/>
      <c r="C483" s="148" t="s">
        <v>1997</v>
      </c>
      <c r="D483" s="148" t="s">
        <v>1998</v>
      </c>
      <c r="E483" s="148" t="s">
        <v>2003</v>
      </c>
      <c r="F483" s="148" t="s">
        <v>2004</v>
      </c>
      <c r="G483" s="458" t="s">
        <v>2005</v>
      </c>
      <c r="H483" s="459">
        <v>1500</v>
      </c>
      <c r="I483" s="34" t="s">
        <v>3266</v>
      </c>
      <c r="J483" s="32"/>
      <c r="K483" s="32"/>
      <c r="L483" s="460">
        <v>42256</v>
      </c>
      <c r="M483" s="461" t="s">
        <v>2006</v>
      </c>
      <c r="N483" s="43"/>
    </row>
    <row r="484" spans="1:14" s="77" customFormat="1" ht="41.25" customHeight="1">
      <c r="A484" s="457">
        <v>42</v>
      </c>
      <c r="B484" s="32"/>
      <c r="C484" s="148" t="s">
        <v>2007</v>
      </c>
      <c r="D484" s="148" t="s">
        <v>2008</v>
      </c>
      <c r="E484" s="148" t="s">
        <v>2009</v>
      </c>
      <c r="F484" s="148" t="s">
        <v>2010</v>
      </c>
      <c r="G484" s="487" t="s">
        <v>1092</v>
      </c>
      <c r="H484" s="459">
        <v>2200</v>
      </c>
      <c r="I484" s="34" t="s">
        <v>3266</v>
      </c>
      <c r="J484" s="32"/>
      <c r="K484" s="32"/>
      <c r="L484" s="460">
        <v>42274</v>
      </c>
      <c r="M484" s="461" t="s">
        <v>2011</v>
      </c>
      <c r="N484" s="43"/>
    </row>
    <row r="485" spans="1:14" s="77" customFormat="1" ht="41.25" customHeight="1">
      <c r="A485" s="457">
        <v>43</v>
      </c>
      <c r="B485" s="32"/>
      <c r="C485" s="148" t="s">
        <v>1997</v>
      </c>
      <c r="D485" s="148" t="s">
        <v>1998</v>
      </c>
      <c r="E485" s="148" t="s">
        <v>2012</v>
      </c>
      <c r="F485" s="148" t="s">
        <v>2013</v>
      </c>
      <c r="G485" s="458" t="s">
        <v>2014</v>
      </c>
      <c r="H485" s="459">
        <v>4500</v>
      </c>
      <c r="I485" s="34" t="s">
        <v>3266</v>
      </c>
      <c r="J485" s="32"/>
      <c r="K485" s="32"/>
      <c r="L485" s="460">
        <v>42256</v>
      </c>
      <c r="M485" s="461" t="s">
        <v>2015</v>
      </c>
      <c r="N485" s="43"/>
    </row>
    <row r="486" spans="1:14" s="77" customFormat="1" ht="41.25" customHeight="1">
      <c r="A486" s="457">
        <v>44</v>
      </c>
      <c r="B486" s="32"/>
      <c r="C486" s="148" t="s">
        <v>1997</v>
      </c>
      <c r="D486" s="148" t="s">
        <v>1998</v>
      </c>
      <c r="E486" s="148" t="s">
        <v>2016</v>
      </c>
      <c r="F486" s="148" t="s">
        <v>2017</v>
      </c>
      <c r="G486" s="458" t="s">
        <v>2607</v>
      </c>
      <c r="H486" s="459">
        <v>1000</v>
      </c>
      <c r="I486" s="34" t="s">
        <v>3266</v>
      </c>
      <c r="J486" s="32"/>
      <c r="K486" s="32"/>
      <c r="L486" s="460">
        <v>42256</v>
      </c>
      <c r="M486" s="461" t="s">
        <v>2018</v>
      </c>
      <c r="N486" s="43"/>
    </row>
    <row r="487" spans="1:14" s="77" customFormat="1" ht="41.25" customHeight="1">
      <c r="A487" s="457">
        <v>45</v>
      </c>
      <c r="B487" s="32"/>
      <c r="C487" s="148" t="s">
        <v>1997</v>
      </c>
      <c r="D487" s="148" t="s">
        <v>1998</v>
      </c>
      <c r="E487" s="148" t="s">
        <v>2019</v>
      </c>
      <c r="F487" s="148" t="s">
        <v>2020</v>
      </c>
      <c r="G487" s="458" t="s">
        <v>2021</v>
      </c>
      <c r="H487" s="459">
        <v>3881</v>
      </c>
      <c r="I487" s="34" t="s">
        <v>3266</v>
      </c>
      <c r="J487" s="32"/>
      <c r="K487" s="32"/>
      <c r="L487" s="460">
        <v>42256</v>
      </c>
      <c r="M487" s="461" t="s">
        <v>2022</v>
      </c>
      <c r="N487" s="43"/>
    </row>
    <row r="488" spans="1:14" s="77" customFormat="1" ht="41.25" customHeight="1">
      <c r="A488" s="457">
        <v>46</v>
      </c>
      <c r="B488" s="32"/>
      <c r="C488" s="148" t="s">
        <v>1997</v>
      </c>
      <c r="D488" s="148" t="s">
        <v>1998</v>
      </c>
      <c r="E488" s="148" t="s">
        <v>2023</v>
      </c>
      <c r="F488" s="148" t="s">
        <v>2024</v>
      </c>
      <c r="G488" s="458" t="s">
        <v>2025</v>
      </c>
      <c r="H488" s="459">
        <v>5400</v>
      </c>
      <c r="I488" s="34" t="s">
        <v>3266</v>
      </c>
      <c r="J488" s="32"/>
      <c r="K488" s="32"/>
      <c r="L488" s="460">
        <v>42256</v>
      </c>
      <c r="M488" s="461" t="s">
        <v>2026</v>
      </c>
      <c r="N488" s="43"/>
    </row>
    <row r="489" spans="1:14" s="77" customFormat="1" ht="41.25" customHeight="1">
      <c r="A489" s="457">
        <v>47</v>
      </c>
      <c r="B489" s="32"/>
      <c r="C489" s="148" t="s">
        <v>1997</v>
      </c>
      <c r="D489" s="148" t="s">
        <v>1998</v>
      </c>
      <c r="E489" s="148" t="s">
        <v>2027</v>
      </c>
      <c r="F489" s="148" t="s">
        <v>2028</v>
      </c>
      <c r="G489" s="458" t="s">
        <v>2029</v>
      </c>
      <c r="H489" s="459">
        <v>2744</v>
      </c>
      <c r="I489" s="34" t="s">
        <v>3266</v>
      </c>
      <c r="J489" s="32"/>
      <c r="K489" s="32"/>
      <c r="L489" s="460">
        <v>42262</v>
      </c>
      <c r="M489" s="461" t="s">
        <v>2030</v>
      </c>
      <c r="N489" s="43"/>
    </row>
    <row r="490" spans="1:14" s="77" customFormat="1" ht="41.25" customHeight="1">
      <c r="A490" s="457">
        <v>48</v>
      </c>
      <c r="B490" s="32"/>
      <c r="C490" s="148" t="s">
        <v>2031</v>
      </c>
      <c r="D490" s="148" t="s">
        <v>2032</v>
      </c>
      <c r="E490" s="148" t="s">
        <v>2033</v>
      </c>
      <c r="F490" s="148" t="s">
        <v>2034</v>
      </c>
      <c r="G490" s="458" t="s">
        <v>2035</v>
      </c>
      <c r="H490" s="459">
        <v>18040</v>
      </c>
      <c r="I490" s="34" t="s">
        <v>3266</v>
      </c>
      <c r="J490" s="32"/>
      <c r="K490" s="32"/>
      <c r="L490" s="460">
        <v>42256</v>
      </c>
      <c r="M490" s="461" t="s">
        <v>2036</v>
      </c>
      <c r="N490" s="43"/>
    </row>
    <row r="491" spans="1:14" s="77" customFormat="1" ht="41.25" customHeight="1">
      <c r="A491" s="457">
        <v>49</v>
      </c>
      <c r="B491" s="32"/>
      <c r="C491" s="148" t="s">
        <v>2037</v>
      </c>
      <c r="D491" s="148" t="s">
        <v>2008</v>
      </c>
      <c r="E491" s="148" t="s">
        <v>2038</v>
      </c>
      <c r="F491" s="148" t="s">
        <v>270</v>
      </c>
      <c r="G491" s="458" t="s">
        <v>271</v>
      </c>
      <c r="H491" s="459">
        <v>920</v>
      </c>
      <c r="I491" s="34" t="s">
        <v>3266</v>
      </c>
      <c r="J491" s="32"/>
      <c r="K491" s="32"/>
      <c r="L491" s="460">
        <v>42256</v>
      </c>
      <c r="M491" s="461" t="s">
        <v>272</v>
      </c>
      <c r="N491" s="43"/>
    </row>
    <row r="492" spans="1:14" s="77" customFormat="1" ht="41.25" customHeight="1">
      <c r="A492" s="457">
        <v>50</v>
      </c>
      <c r="B492" s="32"/>
      <c r="C492" s="148" t="s">
        <v>273</v>
      </c>
      <c r="D492" s="148" t="s">
        <v>274</v>
      </c>
      <c r="E492" s="148" t="s">
        <v>275</v>
      </c>
      <c r="F492" s="148" t="s">
        <v>276</v>
      </c>
      <c r="G492" s="487" t="s">
        <v>277</v>
      </c>
      <c r="H492" s="459">
        <v>9950</v>
      </c>
      <c r="I492" s="34" t="s">
        <v>3266</v>
      </c>
      <c r="J492" s="32"/>
      <c r="K492" s="32"/>
      <c r="L492" s="460">
        <v>42262</v>
      </c>
      <c r="M492" s="461" t="s">
        <v>278</v>
      </c>
      <c r="N492" s="43"/>
    </row>
    <row r="493" spans="1:14" s="77" customFormat="1" ht="41.25" customHeight="1">
      <c r="A493" s="457">
        <v>51</v>
      </c>
      <c r="B493" s="32"/>
      <c r="C493" s="148" t="s">
        <v>279</v>
      </c>
      <c r="D493" s="148" t="s">
        <v>280</v>
      </c>
      <c r="E493" s="148" t="s">
        <v>281</v>
      </c>
      <c r="F493" s="148" t="s">
        <v>282</v>
      </c>
      <c r="G493" s="487" t="s">
        <v>1094</v>
      </c>
      <c r="H493" s="459">
        <v>2000</v>
      </c>
      <c r="I493" s="34" t="s">
        <v>3266</v>
      </c>
      <c r="J493" s="32"/>
      <c r="K493" s="32"/>
      <c r="L493" s="460">
        <v>42256</v>
      </c>
      <c r="M493" s="461" t="s">
        <v>283</v>
      </c>
      <c r="N493" s="43"/>
    </row>
    <row r="494" spans="1:14" s="77" customFormat="1" ht="41.25" customHeight="1">
      <c r="A494" s="457">
        <v>52</v>
      </c>
      <c r="B494" s="32"/>
      <c r="C494" s="148" t="s">
        <v>284</v>
      </c>
      <c r="D494" s="148" t="s">
        <v>274</v>
      </c>
      <c r="E494" s="148" t="s">
        <v>285</v>
      </c>
      <c r="F494" s="148" t="s">
        <v>286</v>
      </c>
      <c r="G494" s="487" t="s">
        <v>287</v>
      </c>
      <c r="H494" s="459">
        <v>6765</v>
      </c>
      <c r="I494" s="34" t="s">
        <v>3266</v>
      </c>
      <c r="J494" s="32"/>
      <c r="K494" s="32"/>
      <c r="L494" s="460">
        <v>42256</v>
      </c>
      <c r="M494" s="461" t="s">
        <v>288</v>
      </c>
      <c r="N494" s="43"/>
    </row>
    <row r="495" spans="1:14" s="77" customFormat="1" ht="41.25" customHeight="1">
      <c r="A495" s="457">
        <v>53</v>
      </c>
      <c r="B495" s="32"/>
      <c r="C495" s="148" t="s">
        <v>289</v>
      </c>
      <c r="D495" s="148" t="s">
        <v>290</v>
      </c>
      <c r="E495" s="148" t="s">
        <v>291</v>
      </c>
      <c r="F495" s="148" t="s">
        <v>292</v>
      </c>
      <c r="G495" s="487" t="s">
        <v>293</v>
      </c>
      <c r="H495" s="459">
        <v>20050</v>
      </c>
      <c r="I495" s="34" t="s">
        <v>3266</v>
      </c>
      <c r="J495" s="32"/>
      <c r="K495" s="32"/>
      <c r="L495" s="460">
        <v>42262</v>
      </c>
      <c r="M495" s="461" t="s">
        <v>294</v>
      </c>
      <c r="N495" s="43"/>
    </row>
    <row r="496" spans="1:14" s="77" customFormat="1" ht="41.25" customHeight="1">
      <c r="A496" s="457">
        <v>54</v>
      </c>
      <c r="B496" s="32"/>
      <c r="C496" s="148" t="s">
        <v>295</v>
      </c>
      <c r="D496" s="148" t="s">
        <v>296</v>
      </c>
      <c r="E496" s="148" t="s">
        <v>297</v>
      </c>
      <c r="F496" s="148" t="s">
        <v>298</v>
      </c>
      <c r="G496" s="487" t="s">
        <v>299</v>
      </c>
      <c r="H496" s="459">
        <v>1030</v>
      </c>
      <c r="I496" s="34" t="s">
        <v>3266</v>
      </c>
      <c r="J496" s="32"/>
      <c r="K496" s="32"/>
      <c r="L496" s="460">
        <v>42256</v>
      </c>
      <c r="M496" s="461" t="s">
        <v>300</v>
      </c>
      <c r="N496" s="43"/>
    </row>
    <row r="497" spans="1:14" s="77" customFormat="1" ht="41.25" customHeight="1">
      <c r="A497" s="457">
        <v>55</v>
      </c>
      <c r="B497" s="32"/>
      <c r="C497" s="148" t="s">
        <v>301</v>
      </c>
      <c r="D497" s="148" t="s">
        <v>1976</v>
      </c>
      <c r="E497" s="148" t="s">
        <v>302</v>
      </c>
      <c r="F497" s="148" t="s">
        <v>303</v>
      </c>
      <c r="G497" s="487" t="s">
        <v>304</v>
      </c>
      <c r="H497" s="459">
        <v>502</v>
      </c>
      <c r="I497" s="34" t="s">
        <v>3266</v>
      </c>
      <c r="J497" s="32"/>
      <c r="K497" s="32"/>
      <c r="L497" s="460">
        <v>42259</v>
      </c>
      <c r="M497" s="461" t="s">
        <v>305</v>
      </c>
      <c r="N497" s="43"/>
    </row>
    <row r="498" spans="1:14" s="55" customFormat="1" ht="41.25" customHeight="1">
      <c r="A498" s="457">
        <v>56</v>
      </c>
      <c r="B498" s="488"/>
      <c r="C498" s="33" t="s">
        <v>3091</v>
      </c>
      <c r="D498" s="312" t="s">
        <v>306</v>
      </c>
      <c r="E498" s="78" t="s">
        <v>307</v>
      </c>
      <c r="F498" s="312" t="s">
        <v>308</v>
      </c>
      <c r="G498" s="474" t="s">
        <v>309</v>
      </c>
      <c r="H498" s="463">
        <v>1465</v>
      </c>
      <c r="I498" s="466" t="s">
        <v>3266</v>
      </c>
      <c r="J498" s="453"/>
      <c r="K498" s="489"/>
      <c r="L498" s="465">
        <v>42259</v>
      </c>
      <c r="M498" s="466" t="s">
        <v>310</v>
      </c>
      <c r="N498" s="453"/>
    </row>
    <row r="499" spans="1:14" s="55" customFormat="1" ht="41.25" customHeight="1">
      <c r="A499" s="457">
        <v>57</v>
      </c>
      <c r="B499" s="313"/>
      <c r="C499" s="148" t="s">
        <v>1738</v>
      </c>
      <c r="D499" s="148" t="s">
        <v>311</v>
      </c>
      <c r="E499" s="148" t="s">
        <v>312</v>
      </c>
      <c r="F499" s="148" t="s">
        <v>313</v>
      </c>
      <c r="G499" s="487" t="s">
        <v>314</v>
      </c>
      <c r="H499" s="490">
        <v>800</v>
      </c>
      <c r="I499" s="461" t="s">
        <v>3266</v>
      </c>
      <c r="J499" s="483"/>
      <c r="K499" s="484"/>
      <c r="L499" s="460">
        <v>42259</v>
      </c>
      <c r="M499" s="461" t="s">
        <v>315</v>
      </c>
      <c r="N499" s="452"/>
    </row>
    <row r="500" spans="1:14" s="55" customFormat="1" ht="41.25" customHeight="1">
      <c r="A500" s="457">
        <v>58</v>
      </c>
      <c r="B500" s="313"/>
      <c r="C500" s="148" t="s">
        <v>1738</v>
      </c>
      <c r="D500" s="148" t="s">
        <v>311</v>
      </c>
      <c r="E500" s="148" t="s">
        <v>316</v>
      </c>
      <c r="F500" s="148" t="s">
        <v>317</v>
      </c>
      <c r="G500" s="458" t="s">
        <v>318</v>
      </c>
      <c r="H500" s="490">
        <v>510</v>
      </c>
      <c r="I500" s="461" t="s">
        <v>3266</v>
      </c>
      <c r="J500" s="483"/>
      <c r="K500" s="484"/>
      <c r="L500" s="460">
        <v>42259</v>
      </c>
      <c r="M500" s="461" t="s">
        <v>319</v>
      </c>
      <c r="N500" s="452"/>
    </row>
    <row r="501" spans="1:14" s="77" customFormat="1" ht="41.25" customHeight="1">
      <c r="A501" s="457">
        <v>59</v>
      </c>
      <c r="B501" s="32"/>
      <c r="C501" s="148" t="s">
        <v>320</v>
      </c>
      <c r="D501" s="148" t="s">
        <v>1976</v>
      </c>
      <c r="E501" s="148" t="s">
        <v>321</v>
      </c>
      <c r="F501" s="148" t="s">
        <v>322</v>
      </c>
      <c r="G501" s="458" t="s">
        <v>2934</v>
      </c>
      <c r="H501" s="459">
        <v>8831</v>
      </c>
      <c r="I501" s="34" t="s">
        <v>3266</v>
      </c>
      <c r="J501" s="32"/>
      <c r="K501" s="32"/>
      <c r="L501" s="460">
        <v>42259</v>
      </c>
      <c r="M501" s="461" t="s">
        <v>323</v>
      </c>
      <c r="N501" s="43"/>
    </row>
    <row r="502" spans="1:14" s="77" customFormat="1" ht="41.25" customHeight="1">
      <c r="A502" s="457">
        <v>60</v>
      </c>
      <c r="B502" s="32"/>
      <c r="C502" s="491" t="s">
        <v>725</v>
      </c>
      <c r="D502" s="491" t="s">
        <v>324</v>
      </c>
      <c r="E502" s="491" t="s">
        <v>325</v>
      </c>
      <c r="F502" s="492" t="s">
        <v>326</v>
      </c>
      <c r="G502" s="469" t="s">
        <v>327</v>
      </c>
      <c r="H502" s="459">
        <v>0</v>
      </c>
      <c r="I502" s="34" t="s">
        <v>3266</v>
      </c>
      <c r="J502" s="32"/>
      <c r="K502" s="32"/>
      <c r="L502" s="473">
        <v>42483</v>
      </c>
      <c r="M502" s="364" t="s">
        <v>328</v>
      </c>
      <c r="N502" s="43"/>
    </row>
    <row r="503" spans="1:14" s="77" customFormat="1" ht="41.25" customHeight="1">
      <c r="A503" s="457">
        <v>61</v>
      </c>
      <c r="B503" s="32"/>
      <c r="C503" s="148" t="s">
        <v>329</v>
      </c>
      <c r="D503" s="148" t="s">
        <v>330</v>
      </c>
      <c r="E503" s="148" t="s">
        <v>3992</v>
      </c>
      <c r="F503" s="148" t="s">
        <v>331</v>
      </c>
      <c r="G503" s="487" t="s">
        <v>332</v>
      </c>
      <c r="H503" s="459">
        <v>3050</v>
      </c>
      <c r="I503" s="34" t="s">
        <v>3266</v>
      </c>
      <c r="J503" s="32"/>
      <c r="K503" s="32"/>
      <c r="L503" s="460">
        <v>42259</v>
      </c>
      <c r="M503" s="461" t="s">
        <v>333</v>
      </c>
      <c r="N503" s="43"/>
    </row>
    <row r="504" spans="1:14" s="55" customFormat="1" ht="41.25" customHeight="1">
      <c r="A504" s="457">
        <v>62</v>
      </c>
      <c r="B504" s="488"/>
      <c r="C504" s="185" t="s">
        <v>3092</v>
      </c>
      <c r="D504" s="312" t="s">
        <v>330</v>
      </c>
      <c r="E504" s="78" t="s">
        <v>334</v>
      </c>
      <c r="F504" s="312" t="s">
        <v>335</v>
      </c>
      <c r="G504" s="463" t="s">
        <v>336</v>
      </c>
      <c r="H504" s="463">
        <v>20000</v>
      </c>
      <c r="I504" s="493" t="s">
        <v>3266</v>
      </c>
      <c r="J504" s="453"/>
      <c r="K504" s="489"/>
      <c r="L504" s="465">
        <v>42259</v>
      </c>
      <c r="M504" s="466" t="s">
        <v>337</v>
      </c>
      <c r="N504" s="453"/>
    </row>
    <row r="505" spans="1:14" s="55" customFormat="1" ht="41.25" customHeight="1">
      <c r="A505" s="457">
        <v>63</v>
      </c>
      <c r="B505" s="313"/>
      <c r="C505" s="148" t="s">
        <v>338</v>
      </c>
      <c r="D505" s="148" t="s">
        <v>339</v>
      </c>
      <c r="E505" s="148" t="s">
        <v>340</v>
      </c>
      <c r="F505" s="148" t="s">
        <v>341</v>
      </c>
      <c r="G505" s="458" t="s">
        <v>601</v>
      </c>
      <c r="H505" s="482">
        <v>9500</v>
      </c>
      <c r="I505" s="483" t="s">
        <v>3266</v>
      </c>
      <c r="J505" s="483"/>
      <c r="K505" s="484"/>
      <c r="L505" s="460">
        <v>42259</v>
      </c>
      <c r="M505" s="461" t="s">
        <v>602</v>
      </c>
      <c r="N505" s="452"/>
    </row>
    <row r="506" spans="1:14" s="55" customFormat="1" ht="41.25" customHeight="1">
      <c r="A506" s="457">
        <v>64</v>
      </c>
      <c r="B506" s="313"/>
      <c r="C506" s="148" t="s">
        <v>342</v>
      </c>
      <c r="D506" s="148" t="s">
        <v>343</v>
      </c>
      <c r="E506" s="148" t="s">
        <v>344</v>
      </c>
      <c r="F506" s="148" t="s">
        <v>345</v>
      </c>
      <c r="G506" s="487" t="s">
        <v>346</v>
      </c>
      <c r="H506" s="482">
        <v>3150</v>
      </c>
      <c r="I506" s="483" t="s">
        <v>3266</v>
      </c>
      <c r="J506" s="483"/>
      <c r="K506" s="484"/>
      <c r="L506" s="460">
        <v>42262</v>
      </c>
      <c r="M506" s="461" t="s">
        <v>347</v>
      </c>
      <c r="N506" s="452"/>
    </row>
    <row r="507" spans="1:14" s="77" customFormat="1" ht="41.25" customHeight="1">
      <c r="A507" s="457">
        <v>65</v>
      </c>
      <c r="B507" s="32"/>
      <c r="C507" s="148" t="s">
        <v>348</v>
      </c>
      <c r="D507" s="148" t="s">
        <v>349</v>
      </c>
      <c r="E507" s="148" t="s">
        <v>350</v>
      </c>
      <c r="F507" s="148" t="s">
        <v>351</v>
      </c>
      <c r="G507" s="487" t="s">
        <v>1118</v>
      </c>
      <c r="H507" s="459">
        <v>3200</v>
      </c>
      <c r="I507" s="34" t="s">
        <v>3266</v>
      </c>
      <c r="J507" s="32"/>
      <c r="K507" s="32"/>
      <c r="L507" s="460">
        <v>42262</v>
      </c>
      <c r="M507" s="461" t="s">
        <v>352</v>
      </c>
      <c r="N507" s="43"/>
    </row>
    <row r="508" spans="1:14" s="77" customFormat="1" ht="41.25" customHeight="1">
      <c r="A508" s="457">
        <v>66</v>
      </c>
      <c r="B508" s="32"/>
      <c r="C508" s="148" t="s">
        <v>2072</v>
      </c>
      <c r="D508" s="148" t="s">
        <v>349</v>
      </c>
      <c r="E508" s="148" t="s">
        <v>2073</v>
      </c>
      <c r="F508" s="148" t="s">
        <v>2074</v>
      </c>
      <c r="G508" s="487" t="s">
        <v>2075</v>
      </c>
      <c r="H508" s="459">
        <v>5760</v>
      </c>
      <c r="I508" s="34" t="s">
        <v>3266</v>
      </c>
      <c r="J508" s="32"/>
      <c r="K508" s="32"/>
      <c r="L508" s="460">
        <v>42262</v>
      </c>
      <c r="M508" s="461" t="s">
        <v>2076</v>
      </c>
      <c r="N508" s="43"/>
    </row>
    <row r="509" spans="1:14" s="77" customFormat="1" ht="41.25" customHeight="1">
      <c r="A509" s="457">
        <v>67</v>
      </c>
      <c r="B509" s="32"/>
      <c r="C509" s="148" t="s">
        <v>3257</v>
      </c>
      <c r="D509" s="148" t="s">
        <v>2077</v>
      </c>
      <c r="E509" s="148" t="s">
        <v>2078</v>
      </c>
      <c r="F509" s="148" t="s">
        <v>2079</v>
      </c>
      <c r="G509" s="487" t="s">
        <v>1132</v>
      </c>
      <c r="H509" s="459">
        <v>5050</v>
      </c>
      <c r="I509" s="34" t="s">
        <v>3266</v>
      </c>
      <c r="J509" s="32"/>
      <c r="K509" s="32"/>
      <c r="L509" s="460">
        <v>42262</v>
      </c>
      <c r="M509" s="461" t="s">
        <v>2080</v>
      </c>
      <c r="N509" s="43"/>
    </row>
    <row r="510" spans="1:14" s="77" customFormat="1" ht="41.25" customHeight="1">
      <c r="A510" s="457">
        <v>68</v>
      </c>
      <c r="B510" s="32"/>
      <c r="C510" s="148" t="s">
        <v>3257</v>
      </c>
      <c r="D510" s="148" t="s">
        <v>2077</v>
      </c>
      <c r="E510" s="148" t="s">
        <v>2081</v>
      </c>
      <c r="F510" s="148" t="s">
        <v>2082</v>
      </c>
      <c r="G510" s="487" t="s">
        <v>2083</v>
      </c>
      <c r="H510" s="459">
        <v>2180</v>
      </c>
      <c r="I510" s="34" t="s">
        <v>3266</v>
      </c>
      <c r="J510" s="32"/>
      <c r="K510" s="32"/>
      <c r="L510" s="460">
        <v>42262</v>
      </c>
      <c r="M510" s="461" t="s">
        <v>2084</v>
      </c>
      <c r="N510" s="43"/>
    </row>
    <row r="511" spans="1:14" s="77" customFormat="1" ht="41.25" customHeight="1">
      <c r="A511" s="457">
        <v>69</v>
      </c>
      <c r="B511" s="32"/>
      <c r="C511" s="148" t="s">
        <v>2085</v>
      </c>
      <c r="D511" s="148" t="s">
        <v>296</v>
      </c>
      <c r="E511" s="148" t="s">
        <v>3993</v>
      </c>
      <c r="F511" s="148" t="s">
        <v>2086</v>
      </c>
      <c r="G511" s="487" t="s">
        <v>2087</v>
      </c>
      <c r="H511" s="459">
        <v>4477</v>
      </c>
      <c r="I511" s="34" t="s">
        <v>3266</v>
      </c>
      <c r="J511" s="32"/>
      <c r="K511" s="32"/>
      <c r="L511" s="460">
        <v>42256</v>
      </c>
      <c r="M511" s="461" t="s">
        <v>2088</v>
      </c>
      <c r="N511" s="43"/>
    </row>
    <row r="512" spans="1:14" s="77" customFormat="1" ht="41.25" customHeight="1">
      <c r="A512" s="457">
        <v>70</v>
      </c>
      <c r="B512" s="32"/>
      <c r="C512" s="33" t="s">
        <v>648</v>
      </c>
      <c r="D512" s="185" t="s">
        <v>649</v>
      </c>
      <c r="E512" s="33" t="s">
        <v>2377</v>
      </c>
      <c r="F512" s="38" t="s">
        <v>2378</v>
      </c>
      <c r="G512" s="487" t="s">
        <v>650</v>
      </c>
      <c r="H512" s="459">
        <v>4400</v>
      </c>
      <c r="I512" s="34" t="s">
        <v>3266</v>
      </c>
      <c r="J512" s="32"/>
      <c r="K512" s="32"/>
      <c r="L512" s="460">
        <v>42219</v>
      </c>
      <c r="M512" s="461" t="s">
        <v>2379</v>
      </c>
      <c r="N512" s="43"/>
    </row>
    <row r="513" spans="1:14" s="90" customFormat="1" ht="41.25" customHeight="1">
      <c r="A513" s="457">
        <v>71</v>
      </c>
      <c r="B513" s="143"/>
      <c r="C513" s="148" t="s">
        <v>2380</v>
      </c>
      <c r="D513" s="148" t="s">
        <v>2381</v>
      </c>
      <c r="E513" s="148" t="s">
        <v>2382</v>
      </c>
      <c r="F513" s="148" t="s">
        <v>2383</v>
      </c>
      <c r="G513" s="487" t="s">
        <v>2384</v>
      </c>
      <c r="H513" s="494">
        <v>3377</v>
      </c>
      <c r="I513" s="53" t="s">
        <v>3266</v>
      </c>
      <c r="J513" s="143"/>
      <c r="K513" s="143"/>
      <c r="L513" s="460">
        <v>42219</v>
      </c>
      <c r="M513" s="461" t="s">
        <v>2379</v>
      </c>
      <c r="N513" s="54"/>
    </row>
    <row r="514" spans="1:14" s="77" customFormat="1" ht="41.25" customHeight="1">
      <c r="A514" s="457">
        <v>72</v>
      </c>
      <c r="B514" s="32"/>
      <c r="C514" s="148" t="s">
        <v>2385</v>
      </c>
      <c r="D514" s="148" t="s">
        <v>2386</v>
      </c>
      <c r="E514" s="148" t="s">
        <v>2387</v>
      </c>
      <c r="F514" s="148" t="s">
        <v>2388</v>
      </c>
      <c r="G514" s="487" t="s">
        <v>2389</v>
      </c>
      <c r="H514" s="459">
        <v>3000</v>
      </c>
      <c r="I514" s="34" t="s">
        <v>3266</v>
      </c>
      <c r="J514" s="32"/>
      <c r="K514" s="32"/>
      <c r="L514" s="460">
        <v>42219</v>
      </c>
      <c r="M514" s="461" t="s">
        <v>2390</v>
      </c>
      <c r="N514" s="43"/>
    </row>
    <row r="515" spans="1:14" s="77" customFormat="1" ht="41.25" customHeight="1">
      <c r="A515" s="457">
        <v>73</v>
      </c>
      <c r="B515" s="32"/>
      <c r="C515" s="148" t="s">
        <v>2391</v>
      </c>
      <c r="D515" s="148" t="s">
        <v>311</v>
      </c>
      <c r="E515" s="33" t="s">
        <v>2392</v>
      </c>
      <c r="F515" s="38" t="s">
        <v>2393</v>
      </c>
      <c r="G515" s="487" t="s">
        <v>2394</v>
      </c>
      <c r="H515" s="459">
        <v>20200</v>
      </c>
      <c r="I515" s="34" t="s">
        <v>3266</v>
      </c>
      <c r="J515" s="32"/>
      <c r="K515" s="32"/>
      <c r="L515" s="460">
        <v>42259</v>
      </c>
      <c r="M515" s="461" t="s">
        <v>2395</v>
      </c>
      <c r="N515" s="43"/>
    </row>
    <row r="516" spans="1:14" s="77" customFormat="1" ht="41.25" customHeight="1">
      <c r="A516" s="457">
        <v>74</v>
      </c>
      <c r="B516" s="32"/>
      <c r="C516" s="148" t="s">
        <v>3258</v>
      </c>
      <c r="D516" s="148" t="s">
        <v>2089</v>
      </c>
      <c r="E516" s="148" t="s">
        <v>2396</v>
      </c>
      <c r="F516" s="485" t="s">
        <v>2397</v>
      </c>
      <c r="G516" s="458" t="s">
        <v>1677</v>
      </c>
      <c r="H516" s="459">
        <v>5200</v>
      </c>
      <c r="I516" s="34" t="s">
        <v>3266</v>
      </c>
      <c r="J516" s="32"/>
      <c r="K516" s="32"/>
      <c r="L516" s="460">
        <v>42275</v>
      </c>
      <c r="M516" s="461" t="s">
        <v>2398</v>
      </c>
      <c r="N516" s="43"/>
    </row>
    <row r="517" spans="1:14" s="77" customFormat="1" ht="41.25" customHeight="1">
      <c r="A517" s="457">
        <v>75</v>
      </c>
      <c r="B517" s="32"/>
      <c r="C517" s="148" t="s">
        <v>2399</v>
      </c>
      <c r="D517" s="148" t="s">
        <v>2400</v>
      </c>
      <c r="E517" s="33" t="s">
        <v>2401</v>
      </c>
      <c r="F517" s="38" t="s">
        <v>2402</v>
      </c>
      <c r="G517" s="458" t="s">
        <v>2403</v>
      </c>
      <c r="H517" s="459">
        <v>1526</v>
      </c>
      <c r="I517" s="34" t="s">
        <v>3266</v>
      </c>
      <c r="J517" s="32"/>
      <c r="K517" s="32"/>
      <c r="L517" s="460">
        <v>42275</v>
      </c>
      <c r="M517" s="461" t="s">
        <v>2404</v>
      </c>
      <c r="N517" s="43"/>
    </row>
    <row r="518" spans="1:14" s="77" customFormat="1" ht="41.25" customHeight="1">
      <c r="A518" s="457">
        <v>76</v>
      </c>
      <c r="B518" s="32"/>
      <c r="C518" s="467" t="s">
        <v>2406</v>
      </c>
      <c r="D518" s="467" t="s">
        <v>2407</v>
      </c>
      <c r="E518" s="33" t="s">
        <v>2408</v>
      </c>
      <c r="F518" s="467" t="s">
        <v>2409</v>
      </c>
      <c r="G518" s="470" t="s">
        <v>2410</v>
      </c>
      <c r="H518" s="459">
        <v>1001</v>
      </c>
      <c r="I518" s="34" t="s">
        <v>3266</v>
      </c>
      <c r="J518" s="32"/>
      <c r="K518" s="32"/>
      <c r="L518" s="460">
        <v>42251</v>
      </c>
      <c r="M518" s="461" t="s">
        <v>2411</v>
      </c>
      <c r="N518" s="43"/>
    </row>
    <row r="519" spans="1:14" s="77" customFormat="1" ht="41.25" customHeight="1">
      <c r="A519" s="457">
        <v>77</v>
      </c>
      <c r="B519" s="32"/>
      <c r="C519" s="148" t="s">
        <v>2412</v>
      </c>
      <c r="D519" s="148" t="s">
        <v>2413</v>
      </c>
      <c r="E519" s="148" t="s">
        <v>2414</v>
      </c>
      <c r="F519" s="148" t="s">
        <v>2415</v>
      </c>
      <c r="G519" s="487" t="s">
        <v>1092</v>
      </c>
      <c r="H519" s="459">
        <v>2200</v>
      </c>
      <c r="I519" s="34" t="s">
        <v>3266</v>
      </c>
      <c r="J519" s="32"/>
      <c r="K519" s="32"/>
      <c r="L519" s="460">
        <v>42251</v>
      </c>
      <c r="M519" s="461" t="s">
        <v>2416</v>
      </c>
      <c r="N519" s="43"/>
    </row>
    <row r="520" spans="1:14" s="77" customFormat="1" ht="41.25" customHeight="1">
      <c r="A520" s="457">
        <v>78</v>
      </c>
      <c r="B520" s="32"/>
      <c r="C520" s="148" t="s">
        <v>2417</v>
      </c>
      <c r="D520" s="148" t="s">
        <v>2418</v>
      </c>
      <c r="E520" s="148" t="s">
        <v>2419</v>
      </c>
      <c r="F520" s="148" t="s">
        <v>2420</v>
      </c>
      <c r="G520" s="487" t="s">
        <v>1118</v>
      </c>
      <c r="H520" s="471">
        <v>3200</v>
      </c>
      <c r="I520" s="34" t="s">
        <v>3266</v>
      </c>
      <c r="J520" s="32"/>
      <c r="K520" s="32"/>
      <c r="L520" s="460">
        <v>42251</v>
      </c>
      <c r="M520" s="461" t="s">
        <v>2421</v>
      </c>
      <c r="N520" s="43"/>
    </row>
    <row r="521" spans="1:14" s="77" customFormat="1" ht="41.25" customHeight="1">
      <c r="A521" s="457">
        <v>79</v>
      </c>
      <c r="B521" s="32"/>
      <c r="C521" s="148" t="s">
        <v>2422</v>
      </c>
      <c r="D521" s="148" t="s">
        <v>2407</v>
      </c>
      <c r="E521" s="148" t="s">
        <v>2419</v>
      </c>
      <c r="F521" s="148" t="s">
        <v>2423</v>
      </c>
      <c r="G521" s="487" t="s">
        <v>1118</v>
      </c>
      <c r="H521" s="459">
        <v>3200</v>
      </c>
      <c r="I521" s="34" t="s">
        <v>3266</v>
      </c>
      <c r="J521" s="32"/>
      <c r="K521" s="32"/>
      <c r="L521" s="460">
        <v>42251</v>
      </c>
      <c r="M521" s="461" t="s">
        <v>2424</v>
      </c>
      <c r="N521" s="43"/>
    </row>
    <row r="522" spans="1:14" s="77" customFormat="1" ht="41.25" customHeight="1">
      <c r="A522" s="457">
        <v>80</v>
      </c>
      <c r="B522" s="32"/>
      <c r="C522" s="148" t="s">
        <v>2425</v>
      </c>
      <c r="D522" s="467" t="s">
        <v>2405</v>
      </c>
      <c r="E522" s="148" t="s">
        <v>2426</v>
      </c>
      <c r="F522" s="148" t="s">
        <v>2427</v>
      </c>
      <c r="G522" s="458" t="s">
        <v>2428</v>
      </c>
      <c r="H522" s="459">
        <v>1529</v>
      </c>
      <c r="I522" s="34" t="s">
        <v>3266</v>
      </c>
      <c r="J522" s="32"/>
      <c r="K522" s="32"/>
      <c r="L522" s="460">
        <v>42251</v>
      </c>
      <c r="M522" s="461" t="s">
        <v>2429</v>
      </c>
      <c r="N522" s="43"/>
    </row>
    <row r="523" spans="1:14" s="77" customFormat="1" ht="41.25" customHeight="1">
      <c r="A523" s="457">
        <v>81</v>
      </c>
      <c r="B523" s="32"/>
      <c r="C523" s="148" t="s">
        <v>2430</v>
      </c>
      <c r="D523" s="148" t="s">
        <v>2431</v>
      </c>
      <c r="E523" s="148" t="s">
        <v>421</v>
      </c>
      <c r="F523" s="148" t="s">
        <v>422</v>
      </c>
      <c r="G523" s="487" t="s">
        <v>1118</v>
      </c>
      <c r="H523" s="459">
        <v>3200</v>
      </c>
      <c r="I523" s="34" t="s">
        <v>3266</v>
      </c>
      <c r="J523" s="32"/>
      <c r="K523" s="32"/>
      <c r="L523" s="460">
        <v>42184</v>
      </c>
      <c r="M523" s="461" t="s">
        <v>423</v>
      </c>
      <c r="N523" s="43"/>
    </row>
    <row r="524" spans="1:14" s="77" customFormat="1" ht="41.25" customHeight="1">
      <c r="A524" s="457">
        <v>82</v>
      </c>
      <c r="B524" s="32"/>
      <c r="C524" s="148" t="s">
        <v>424</v>
      </c>
      <c r="D524" s="148" t="s">
        <v>425</v>
      </c>
      <c r="E524" s="148" t="s">
        <v>426</v>
      </c>
      <c r="F524" s="148" t="s">
        <v>427</v>
      </c>
      <c r="G524" s="487" t="s">
        <v>1677</v>
      </c>
      <c r="H524" s="459">
        <v>5200</v>
      </c>
      <c r="I524" s="34" t="s">
        <v>3266</v>
      </c>
      <c r="J524" s="32"/>
      <c r="K524" s="32"/>
      <c r="L524" s="460">
        <v>42184</v>
      </c>
      <c r="M524" s="461" t="s">
        <v>428</v>
      </c>
      <c r="N524" s="43"/>
    </row>
    <row r="525" spans="1:14" s="55" customFormat="1" ht="41.25" customHeight="1">
      <c r="A525" s="457">
        <v>83</v>
      </c>
      <c r="B525" s="488"/>
      <c r="C525" s="33" t="s">
        <v>3093</v>
      </c>
      <c r="D525" s="33" t="s">
        <v>3094</v>
      </c>
      <c r="E525" s="312" t="s">
        <v>3994</v>
      </c>
      <c r="F525" s="312" t="s">
        <v>429</v>
      </c>
      <c r="G525" s="463" t="s">
        <v>430</v>
      </c>
      <c r="H525" s="463">
        <v>24700</v>
      </c>
      <c r="I525" s="466" t="s">
        <v>3266</v>
      </c>
      <c r="J525" s="453"/>
      <c r="K525" s="489"/>
      <c r="L525" s="465">
        <v>42275</v>
      </c>
      <c r="M525" s="466" t="s">
        <v>431</v>
      </c>
      <c r="N525" s="453"/>
    </row>
    <row r="526" spans="1:14" s="55" customFormat="1" ht="41.25" customHeight="1">
      <c r="A526" s="457">
        <v>84</v>
      </c>
      <c r="B526" s="313"/>
      <c r="C526" s="148" t="s">
        <v>432</v>
      </c>
      <c r="D526" s="148" t="s">
        <v>433</v>
      </c>
      <c r="E526" s="312" t="s">
        <v>3995</v>
      </c>
      <c r="F526" s="148" t="s">
        <v>435</v>
      </c>
      <c r="G526" s="458" t="s">
        <v>436</v>
      </c>
      <c r="H526" s="482">
        <v>7000</v>
      </c>
      <c r="I526" s="461" t="s">
        <v>3266</v>
      </c>
      <c r="J526" s="483"/>
      <c r="K526" s="484"/>
      <c r="L526" s="460">
        <v>42224</v>
      </c>
      <c r="M526" s="461" t="s">
        <v>437</v>
      </c>
      <c r="N526" s="452"/>
    </row>
    <row r="527" spans="1:14" s="55" customFormat="1" ht="41.25" customHeight="1">
      <c r="A527" s="457">
        <v>85</v>
      </c>
      <c r="B527" s="313"/>
      <c r="C527" s="148" t="s">
        <v>438</v>
      </c>
      <c r="D527" s="148" t="s">
        <v>433</v>
      </c>
      <c r="E527" s="148" t="s">
        <v>434</v>
      </c>
      <c r="F527" s="148" t="s">
        <v>439</v>
      </c>
      <c r="G527" s="458" t="s">
        <v>440</v>
      </c>
      <c r="H527" s="482">
        <v>4020</v>
      </c>
      <c r="I527" s="461" t="s">
        <v>3266</v>
      </c>
      <c r="J527" s="483"/>
      <c r="K527" s="484"/>
      <c r="L527" s="460">
        <v>42224</v>
      </c>
      <c r="M527" s="461" t="s">
        <v>441</v>
      </c>
      <c r="N527" s="452"/>
    </row>
    <row r="528" spans="1:14" s="55" customFormat="1" ht="41.25" customHeight="1">
      <c r="A528" s="457">
        <v>86</v>
      </c>
      <c r="B528" s="488"/>
      <c r="C528" s="33" t="s">
        <v>3095</v>
      </c>
      <c r="D528" s="312" t="s">
        <v>433</v>
      </c>
      <c r="E528" s="148" t="s">
        <v>3996</v>
      </c>
      <c r="F528" s="312" t="s">
        <v>442</v>
      </c>
      <c r="G528" s="463" t="s">
        <v>443</v>
      </c>
      <c r="H528" s="463">
        <v>1810</v>
      </c>
      <c r="I528" s="466" t="s">
        <v>3266</v>
      </c>
      <c r="J528" s="453"/>
      <c r="K528" s="489"/>
      <c r="L528" s="465">
        <v>42275</v>
      </c>
      <c r="M528" s="466" t="s">
        <v>444</v>
      </c>
      <c r="N528" s="453"/>
    </row>
    <row r="529" spans="1:14" s="55" customFormat="1" ht="41.25" customHeight="1">
      <c r="A529" s="457">
        <v>87</v>
      </c>
      <c r="B529" s="313"/>
      <c r="C529" s="148" t="s">
        <v>445</v>
      </c>
      <c r="D529" s="148" t="s">
        <v>446</v>
      </c>
      <c r="E529" s="312" t="s">
        <v>3997</v>
      </c>
      <c r="F529" s="148" t="s">
        <v>448</v>
      </c>
      <c r="G529" s="458" t="s">
        <v>449</v>
      </c>
      <c r="H529" s="482">
        <v>4110</v>
      </c>
      <c r="I529" s="461" t="s">
        <v>3266</v>
      </c>
      <c r="J529" s="483"/>
      <c r="K529" s="484"/>
      <c r="L529" s="460">
        <v>42224</v>
      </c>
      <c r="M529" s="461" t="s">
        <v>450</v>
      </c>
      <c r="N529" s="452"/>
    </row>
    <row r="530" spans="1:14" s="55" customFormat="1" ht="41.25" customHeight="1">
      <c r="A530" s="457">
        <v>88</v>
      </c>
      <c r="B530" s="313"/>
      <c r="C530" s="148" t="s">
        <v>445</v>
      </c>
      <c r="D530" s="148" t="s">
        <v>446</v>
      </c>
      <c r="E530" s="148" t="s">
        <v>447</v>
      </c>
      <c r="F530" s="148" t="s">
        <v>452</v>
      </c>
      <c r="G530" s="458" t="s">
        <v>1094</v>
      </c>
      <c r="H530" s="482">
        <v>2000</v>
      </c>
      <c r="I530" s="461" t="s">
        <v>3266</v>
      </c>
      <c r="J530" s="483"/>
      <c r="K530" s="484"/>
      <c r="L530" s="460">
        <v>42224</v>
      </c>
      <c r="M530" s="461" t="s">
        <v>453</v>
      </c>
      <c r="N530" s="452"/>
    </row>
    <row r="531" spans="1:14" s="55" customFormat="1" ht="41.25" customHeight="1">
      <c r="A531" s="457">
        <v>89</v>
      </c>
      <c r="B531" s="488"/>
      <c r="C531" s="33" t="s">
        <v>3096</v>
      </c>
      <c r="D531" s="312" t="s">
        <v>454</v>
      </c>
      <c r="E531" s="148" t="s">
        <v>451</v>
      </c>
      <c r="F531" s="312" t="s">
        <v>455</v>
      </c>
      <c r="G531" s="463" t="s">
        <v>456</v>
      </c>
      <c r="H531" s="463">
        <v>1111</v>
      </c>
      <c r="I531" s="466" t="s">
        <v>3266</v>
      </c>
      <c r="J531" s="453"/>
      <c r="K531" s="489"/>
      <c r="L531" s="465">
        <v>42224</v>
      </c>
      <c r="M531" s="466" t="s">
        <v>457</v>
      </c>
      <c r="N531" s="453"/>
    </row>
    <row r="532" spans="1:14" s="55" customFormat="1" ht="41.25" customHeight="1">
      <c r="A532" s="457">
        <v>90</v>
      </c>
      <c r="B532" s="313"/>
      <c r="C532" s="148" t="s">
        <v>458</v>
      </c>
      <c r="D532" s="148" t="s">
        <v>459</v>
      </c>
      <c r="E532" s="148" t="s">
        <v>3998</v>
      </c>
      <c r="F532" s="148" t="s">
        <v>460</v>
      </c>
      <c r="G532" s="487" t="s">
        <v>436</v>
      </c>
      <c r="H532" s="482">
        <v>7000</v>
      </c>
      <c r="I532" s="461" t="s">
        <v>3266</v>
      </c>
      <c r="J532" s="483"/>
      <c r="K532" s="484"/>
      <c r="L532" s="460">
        <v>42184</v>
      </c>
      <c r="M532" s="461" t="s">
        <v>461</v>
      </c>
      <c r="N532" s="452"/>
    </row>
    <row r="533" spans="1:14" s="77" customFormat="1" ht="41.25" customHeight="1">
      <c r="A533" s="457">
        <v>91</v>
      </c>
      <c r="B533" s="32"/>
      <c r="C533" s="148" t="s">
        <v>1632</v>
      </c>
      <c r="D533" s="148" t="s">
        <v>462</v>
      </c>
      <c r="E533" s="148" t="s">
        <v>3999</v>
      </c>
      <c r="F533" s="148" t="s">
        <v>464</v>
      </c>
      <c r="G533" s="487" t="s">
        <v>1733</v>
      </c>
      <c r="H533" s="459">
        <v>5000</v>
      </c>
      <c r="I533" s="34" t="s">
        <v>3266</v>
      </c>
      <c r="J533" s="32"/>
      <c r="K533" s="32"/>
      <c r="L533" s="460">
        <v>42184</v>
      </c>
      <c r="M533" s="461" t="s">
        <v>465</v>
      </c>
      <c r="N533" s="43"/>
    </row>
    <row r="534" spans="1:14" s="77" customFormat="1" ht="41.25" customHeight="1">
      <c r="A534" s="457">
        <v>92</v>
      </c>
      <c r="B534" s="32"/>
      <c r="C534" s="338" t="s">
        <v>874</v>
      </c>
      <c r="D534" s="338" t="s">
        <v>466</v>
      </c>
      <c r="E534" s="338" t="s">
        <v>4000</v>
      </c>
      <c r="F534" s="338" t="s">
        <v>875</v>
      </c>
      <c r="G534" s="495" t="s">
        <v>876</v>
      </c>
      <c r="H534" s="459">
        <v>10200</v>
      </c>
      <c r="I534" s="34" t="s">
        <v>3266</v>
      </c>
      <c r="J534" s="32"/>
      <c r="K534" s="32"/>
      <c r="L534" s="473">
        <v>42184</v>
      </c>
      <c r="M534" s="364" t="s">
        <v>877</v>
      </c>
      <c r="N534" s="43"/>
    </row>
    <row r="535" spans="1:14" s="77" customFormat="1" ht="41.25" customHeight="1">
      <c r="A535" s="457">
        <v>93</v>
      </c>
      <c r="B535" s="32"/>
      <c r="C535" s="148" t="s">
        <v>2435</v>
      </c>
      <c r="D535" s="148" t="s">
        <v>466</v>
      </c>
      <c r="E535" s="148" t="s">
        <v>4001</v>
      </c>
      <c r="F535" s="148" t="s">
        <v>2436</v>
      </c>
      <c r="G535" s="487" t="s">
        <v>2437</v>
      </c>
      <c r="H535" s="459">
        <v>4600</v>
      </c>
      <c r="I535" s="34" t="s">
        <v>3266</v>
      </c>
      <c r="J535" s="32"/>
      <c r="K535" s="32"/>
      <c r="L535" s="460">
        <v>42184</v>
      </c>
      <c r="M535" s="461" t="s">
        <v>2438</v>
      </c>
      <c r="N535" s="43"/>
    </row>
    <row r="536" spans="1:14" s="55" customFormat="1" ht="41.25" customHeight="1">
      <c r="A536" s="457">
        <v>94</v>
      </c>
      <c r="B536" s="488"/>
      <c r="C536" s="33" t="s">
        <v>3097</v>
      </c>
      <c r="D536" s="33" t="s">
        <v>3098</v>
      </c>
      <c r="E536" s="312" t="s">
        <v>4002</v>
      </c>
      <c r="F536" s="312" t="s">
        <v>2439</v>
      </c>
      <c r="G536" s="463" t="s">
        <v>2440</v>
      </c>
      <c r="H536" s="463">
        <v>3400</v>
      </c>
      <c r="I536" s="466" t="s">
        <v>3266</v>
      </c>
      <c r="J536" s="453"/>
      <c r="K536" s="489"/>
      <c r="L536" s="465">
        <v>42184</v>
      </c>
      <c r="M536" s="466" t="s">
        <v>2441</v>
      </c>
      <c r="N536" s="453"/>
    </row>
    <row r="537" spans="1:14" s="55" customFormat="1" ht="41.25" customHeight="1">
      <c r="A537" s="457">
        <v>95</v>
      </c>
      <c r="B537" s="313"/>
      <c r="C537" s="148" t="s">
        <v>2442</v>
      </c>
      <c r="D537" s="148" t="s">
        <v>466</v>
      </c>
      <c r="E537" s="148" t="s">
        <v>4003</v>
      </c>
      <c r="F537" s="148" t="s">
        <v>2443</v>
      </c>
      <c r="G537" s="458" t="s">
        <v>2444</v>
      </c>
      <c r="H537" s="482">
        <v>2200</v>
      </c>
      <c r="I537" s="461" t="s">
        <v>3266</v>
      </c>
      <c r="J537" s="483"/>
      <c r="K537" s="484"/>
      <c r="L537" s="460">
        <v>42184</v>
      </c>
      <c r="M537" s="461" t="s">
        <v>2445</v>
      </c>
      <c r="N537" s="452"/>
    </row>
    <row r="538" spans="1:14" s="55" customFormat="1" ht="41.25" customHeight="1">
      <c r="A538" s="457">
        <v>96</v>
      </c>
      <c r="B538" s="313"/>
      <c r="C538" s="148" t="s">
        <v>1192</v>
      </c>
      <c r="D538" s="148" t="s">
        <v>1193</v>
      </c>
      <c r="E538" s="148" t="s">
        <v>4004</v>
      </c>
      <c r="F538" s="148" t="s">
        <v>1194</v>
      </c>
      <c r="G538" s="458" t="s">
        <v>2444</v>
      </c>
      <c r="H538" s="482">
        <v>2200</v>
      </c>
      <c r="I538" s="461" t="s">
        <v>3266</v>
      </c>
      <c r="J538" s="483"/>
      <c r="K538" s="484"/>
      <c r="L538" s="460">
        <v>42184</v>
      </c>
      <c r="M538" s="461" t="s">
        <v>1195</v>
      </c>
      <c r="N538" s="452"/>
    </row>
    <row r="539" spans="1:14" s="77" customFormat="1" ht="41.25" customHeight="1">
      <c r="A539" s="457">
        <v>97</v>
      </c>
      <c r="B539" s="32"/>
      <c r="C539" s="148" t="s">
        <v>1196</v>
      </c>
      <c r="D539" s="148" t="s">
        <v>1197</v>
      </c>
      <c r="E539" s="148" t="s">
        <v>4005</v>
      </c>
      <c r="F539" s="148" t="s">
        <v>1198</v>
      </c>
      <c r="G539" s="487" t="s">
        <v>2152</v>
      </c>
      <c r="H539" s="459">
        <v>3000</v>
      </c>
      <c r="I539" s="34" t="s">
        <v>3266</v>
      </c>
      <c r="J539" s="32"/>
      <c r="K539" s="32"/>
      <c r="L539" s="460">
        <v>42184</v>
      </c>
      <c r="M539" s="461" t="s">
        <v>2634</v>
      </c>
      <c r="N539" s="43"/>
    </row>
    <row r="540" spans="1:14" s="77" customFormat="1" ht="41.25" customHeight="1">
      <c r="A540" s="457">
        <v>98</v>
      </c>
      <c r="B540" s="32"/>
      <c r="C540" s="148" t="s">
        <v>2635</v>
      </c>
      <c r="D540" s="148" t="s">
        <v>2454</v>
      </c>
      <c r="E540" s="148" t="s">
        <v>4006</v>
      </c>
      <c r="F540" s="148" t="s">
        <v>2455</v>
      </c>
      <c r="G540" s="487" t="s">
        <v>2456</v>
      </c>
      <c r="H540" s="459">
        <v>13865</v>
      </c>
      <c r="I540" s="34" t="s">
        <v>3266</v>
      </c>
      <c r="J540" s="32"/>
      <c r="K540" s="32"/>
      <c r="L540" s="460">
        <v>42184</v>
      </c>
      <c r="M540" s="461" t="s">
        <v>2457</v>
      </c>
      <c r="N540" s="43"/>
    </row>
    <row r="541" spans="1:14" s="77" customFormat="1" ht="41.25" customHeight="1">
      <c r="A541" s="457">
        <v>99</v>
      </c>
      <c r="B541" s="32"/>
      <c r="C541" s="148" t="s">
        <v>1742</v>
      </c>
      <c r="D541" s="148" t="s">
        <v>2454</v>
      </c>
      <c r="E541" s="148" t="s">
        <v>4007</v>
      </c>
      <c r="F541" s="148" t="s">
        <v>2458</v>
      </c>
      <c r="G541" s="487" t="s">
        <v>2153</v>
      </c>
      <c r="H541" s="459">
        <v>400</v>
      </c>
      <c r="I541" s="34" t="s">
        <v>3266</v>
      </c>
      <c r="J541" s="32"/>
      <c r="K541" s="32"/>
      <c r="L541" s="460">
        <v>42184</v>
      </c>
      <c r="M541" s="461" t="s">
        <v>2459</v>
      </c>
      <c r="N541" s="43"/>
    </row>
    <row r="542" spans="1:14" s="77" customFormat="1" ht="41.25" customHeight="1">
      <c r="A542" s="457">
        <v>100</v>
      </c>
      <c r="B542" s="32"/>
      <c r="C542" s="148" t="s">
        <v>2460</v>
      </c>
      <c r="D542" s="148" t="s">
        <v>466</v>
      </c>
      <c r="E542" s="148" t="s">
        <v>2461</v>
      </c>
      <c r="F542" s="148" t="s">
        <v>2462</v>
      </c>
      <c r="G542" s="458" t="s">
        <v>1733</v>
      </c>
      <c r="H542" s="459">
        <v>5000</v>
      </c>
      <c r="I542" s="34" t="s">
        <v>3266</v>
      </c>
      <c r="J542" s="32"/>
      <c r="K542" s="32"/>
      <c r="L542" s="460">
        <v>42184</v>
      </c>
      <c r="M542" s="461" t="s">
        <v>2644</v>
      </c>
      <c r="N542" s="43"/>
    </row>
    <row r="543" spans="1:14" s="77" customFormat="1" ht="41.25" customHeight="1">
      <c r="A543" s="457">
        <v>101</v>
      </c>
      <c r="B543" s="32"/>
      <c r="C543" s="148" t="s">
        <v>2645</v>
      </c>
      <c r="D543" s="148" t="s">
        <v>2646</v>
      </c>
      <c r="E543" s="148" t="s">
        <v>2647</v>
      </c>
      <c r="F543" s="148" t="s">
        <v>2648</v>
      </c>
      <c r="G543" s="458" t="s">
        <v>1733</v>
      </c>
      <c r="H543" s="459">
        <v>5000</v>
      </c>
      <c r="I543" s="34" t="s">
        <v>3266</v>
      </c>
      <c r="J543" s="32"/>
      <c r="K543" s="32"/>
      <c r="L543" s="460">
        <v>42184</v>
      </c>
      <c r="M543" s="461" t="s">
        <v>2649</v>
      </c>
      <c r="N543" s="43"/>
    </row>
    <row r="544" spans="1:14" s="77" customFormat="1" ht="41.25" customHeight="1">
      <c r="A544" s="457">
        <v>102</v>
      </c>
      <c r="B544" s="32"/>
      <c r="C544" s="148" t="s">
        <v>2650</v>
      </c>
      <c r="D544" s="148" t="s">
        <v>2651</v>
      </c>
      <c r="E544" s="148" t="s">
        <v>2652</v>
      </c>
      <c r="F544" s="148" t="s">
        <v>2653</v>
      </c>
      <c r="G544" s="458" t="s">
        <v>2654</v>
      </c>
      <c r="H544" s="459">
        <v>15000</v>
      </c>
      <c r="I544" s="34" t="s">
        <v>3266</v>
      </c>
      <c r="J544" s="32"/>
      <c r="K544" s="32"/>
      <c r="L544" s="460">
        <v>42184</v>
      </c>
      <c r="M544" s="461" t="s">
        <v>2655</v>
      </c>
      <c r="N544" s="43"/>
    </row>
    <row r="545" spans="1:14" s="90" customFormat="1" ht="41.25" customHeight="1">
      <c r="A545" s="457">
        <v>103</v>
      </c>
      <c r="B545" s="143"/>
      <c r="C545" s="338" t="s">
        <v>2656</v>
      </c>
      <c r="D545" s="338" t="s">
        <v>2657</v>
      </c>
      <c r="E545" s="338" t="s">
        <v>4008</v>
      </c>
      <c r="F545" s="148" t="s">
        <v>2658</v>
      </c>
      <c r="G545" s="458" t="s">
        <v>2659</v>
      </c>
      <c r="H545" s="494">
        <v>4970</v>
      </c>
      <c r="I545" s="53" t="s">
        <v>3266</v>
      </c>
      <c r="J545" s="143"/>
      <c r="K545" s="143"/>
      <c r="L545" s="460">
        <v>42184</v>
      </c>
      <c r="M545" s="461" t="s">
        <v>2660</v>
      </c>
      <c r="N545" s="54"/>
    </row>
    <row r="546" spans="1:14" s="77" customFormat="1" ht="41.25" customHeight="1">
      <c r="A546" s="457">
        <v>104</v>
      </c>
      <c r="B546" s="32"/>
      <c r="C546" s="338" t="s">
        <v>2154</v>
      </c>
      <c r="D546" s="338" t="s">
        <v>2661</v>
      </c>
      <c r="E546" s="338" t="s">
        <v>2470</v>
      </c>
      <c r="F546" s="338" t="s">
        <v>2471</v>
      </c>
      <c r="G546" s="472" t="s">
        <v>1303</v>
      </c>
      <c r="H546" s="459">
        <v>2500</v>
      </c>
      <c r="I546" s="34" t="s">
        <v>3266</v>
      </c>
      <c r="J546" s="32"/>
      <c r="K546" s="32"/>
      <c r="L546" s="473">
        <v>42184</v>
      </c>
      <c r="M546" s="364" t="s">
        <v>2472</v>
      </c>
      <c r="N546" s="43"/>
    </row>
    <row r="547" spans="1:14" s="77" customFormat="1" ht="41.25" customHeight="1">
      <c r="A547" s="457">
        <v>105</v>
      </c>
      <c r="B547" s="32"/>
      <c r="C547" s="148" t="s">
        <v>2473</v>
      </c>
      <c r="D547" s="148" t="s">
        <v>2646</v>
      </c>
      <c r="E547" s="148" t="s">
        <v>2474</v>
      </c>
      <c r="F547" s="148" t="s">
        <v>2475</v>
      </c>
      <c r="G547" s="458" t="s">
        <v>463</v>
      </c>
      <c r="H547" s="459">
        <v>5050</v>
      </c>
      <c r="I547" s="34" t="s">
        <v>3266</v>
      </c>
      <c r="J547" s="32"/>
      <c r="K547" s="32"/>
      <c r="L547" s="460">
        <v>42184</v>
      </c>
      <c r="M547" s="461" t="s">
        <v>2476</v>
      </c>
      <c r="N547" s="43"/>
    </row>
    <row r="548" spans="1:14" s="77" customFormat="1" ht="41.25" customHeight="1">
      <c r="A548" s="457">
        <v>106</v>
      </c>
      <c r="B548" s="32"/>
      <c r="C548" s="148" t="s">
        <v>2477</v>
      </c>
      <c r="D548" s="148" t="s">
        <v>2646</v>
      </c>
      <c r="E548" s="148" t="s">
        <v>2478</v>
      </c>
      <c r="F548" s="148" t="s">
        <v>2479</v>
      </c>
      <c r="G548" s="458" t="s">
        <v>463</v>
      </c>
      <c r="H548" s="459">
        <v>5050</v>
      </c>
      <c r="I548" s="34" t="s">
        <v>3266</v>
      </c>
      <c r="J548" s="32"/>
      <c r="K548" s="32"/>
      <c r="L548" s="460">
        <v>42184</v>
      </c>
      <c r="M548" s="461" t="s">
        <v>2480</v>
      </c>
      <c r="N548" s="43"/>
    </row>
    <row r="549" spans="1:14" s="77" customFormat="1" ht="41.25" customHeight="1">
      <c r="A549" s="457">
        <v>107</v>
      </c>
      <c r="B549" s="32"/>
      <c r="C549" s="148" t="s">
        <v>2481</v>
      </c>
      <c r="D549" s="148" t="s">
        <v>2482</v>
      </c>
      <c r="E549" s="148" t="s">
        <v>2483</v>
      </c>
      <c r="F549" s="148" t="s">
        <v>2484</v>
      </c>
      <c r="G549" s="458" t="s">
        <v>2485</v>
      </c>
      <c r="H549" s="459">
        <v>860</v>
      </c>
      <c r="I549" s="34" t="s">
        <v>3266</v>
      </c>
      <c r="J549" s="32"/>
      <c r="K549" s="32"/>
      <c r="L549" s="460">
        <v>42251</v>
      </c>
      <c r="M549" s="461" t="s">
        <v>2486</v>
      </c>
      <c r="N549" s="43"/>
    </row>
    <row r="550" spans="1:14" s="55" customFormat="1" ht="41.25" customHeight="1">
      <c r="A550" s="457">
        <v>108</v>
      </c>
      <c r="B550" s="496"/>
      <c r="C550" s="59" t="s">
        <v>3099</v>
      </c>
      <c r="D550" s="497" t="s">
        <v>3227</v>
      </c>
      <c r="E550" s="497" t="s">
        <v>3228</v>
      </c>
      <c r="F550" s="497" t="s">
        <v>3229</v>
      </c>
      <c r="G550" s="497" t="s">
        <v>3230</v>
      </c>
      <c r="H550" s="497">
        <v>800</v>
      </c>
      <c r="I550" s="498" t="s">
        <v>3266</v>
      </c>
      <c r="J550" s="499"/>
      <c r="K550" s="499"/>
      <c r="L550" s="500" t="s">
        <v>2609</v>
      </c>
      <c r="M550" s="498" t="s">
        <v>3231</v>
      </c>
      <c r="N550" s="453"/>
    </row>
    <row r="551" spans="1:14" s="455" customFormat="1" ht="41.25" customHeight="1">
      <c r="A551" s="457">
        <v>109</v>
      </c>
      <c r="B551" s="501"/>
      <c r="C551" s="338" t="s">
        <v>3232</v>
      </c>
      <c r="D551" s="338" t="s">
        <v>3233</v>
      </c>
      <c r="E551" s="338" t="s">
        <v>3234</v>
      </c>
      <c r="F551" s="338" t="s">
        <v>3100</v>
      </c>
      <c r="G551" s="472" t="s">
        <v>3226</v>
      </c>
      <c r="H551" s="502">
        <v>1200</v>
      </c>
      <c r="I551" s="382" t="s">
        <v>3266</v>
      </c>
      <c r="J551" s="382"/>
      <c r="K551" s="183"/>
      <c r="L551" s="473">
        <v>42275</v>
      </c>
      <c r="M551" s="364" t="s">
        <v>3235</v>
      </c>
      <c r="N551" s="454"/>
    </row>
    <row r="552" spans="1:14" s="55" customFormat="1" ht="41.25" customHeight="1">
      <c r="A552" s="457">
        <v>110</v>
      </c>
      <c r="B552" s="313"/>
      <c r="C552" s="313" t="s">
        <v>125</v>
      </c>
      <c r="D552" s="313" t="s">
        <v>330</v>
      </c>
      <c r="E552" s="313" t="s">
        <v>126</v>
      </c>
      <c r="F552" s="313" t="s">
        <v>2225</v>
      </c>
      <c r="G552" s="503" t="s">
        <v>2226</v>
      </c>
      <c r="H552" s="504">
        <v>400</v>
      </c>
      <c r="I552" s="483" t="s">
        <v>3266</v>
      </c>
      <c r="J552" s="483"/>
      <c r="K552" s="484"/>
      <c r="L552" s="460">
        <v>42542</v>
      </c>
      <c r="M552" s="483" t="s">
        <v>2227</v>
      </c>
      <c r="N552" s="452"/>
    </row>
    <row r="553" spans="1:14" s="455" customFormat="1" ht="41.25" customHeight="1">
      <c r="A553" s="457">
        <v>111</v>
      </c>
      <c r="B553" s="181"/>
      <c r="C553" s="454" t="s">
        <v>878</v>
      </c>
      <c r="D553" s="181" t="s">
        <v>879</v>
      </c>
      <c r="E553" s="454" t="s">
        <v>880</v>
      </c>
      <c r="F553" s="454" t="s">
        <v>881</v>
      </c>
      <c r="G553" s="454" t="s">
        <v>372</v>
      </c>
      <c r="H553" s="502">
        <v>4500</v>
      </c>
      <c r="I553" s="382" t="s">
        <v>3266</v>
      </c>
      <c r="J553" s="382"/>
      <c r="K553" s="183"/>
      <c r="L553" s="473">
        <v>42599</v>
      </c>
      <c r="M553" s="382" t="s">
        <v>882</v>
      </c>
      <c r="N553" s="454"/>
    </row>
    <row r="554" spans="1:14" s="90" customFormat="1" ht="41.25" customHeight="1">
      <c r="A554" s="457">
        <v>112</v>
      </c>
      <c r="B554" s="91"/>
      <c r="C554" s="454" t="s">
        <v>883</v>
      </c>
      <c r="D554" s="181" t="s">
        <v>884</v>
      </c>
      <c r="E554" s="454" t="s">
        <v>885</v>
      </c>
      <c r="F554" s="454" t="s">
        <v>886</v>
      </c>
      <c r="G554" s="454" t="s">
        <v>2152</v>
      </c>
      <c r="H554" s="494">
        <v>3000</v>
      </c>
      <c r="I554" s="143" t="s">
        <v>3266</v>
      </c>
      <c r="J554" s="143"/>
      <c r="K554" s="143"/>
      <c r="L554" s="473">
        <v>42598</v>
      </c>
      <c r="M554" s="382" t="s">
        <v>887</v>
      </c>
      <c r="N554" s="54"/>
    </row>
    <row r="555" spans="1:14" s="77" customFormat="1" ht="41.25" customHeight="1">
      <c r="A555" s="457">
        <v>113</v>
      </c>
      <c r="B555" s="32"/>
      <c r="C555" s="454" t="s">
        <v>888</v>
      </c>
      <c r="D555" s="181" t="s">
        <v>889</v>
      </c>
      <c r="E555" s="454" t="s">
        <v>890</v>
      </c>
      <c r="F555" s="454" t="s">
        <v>891</v>
      </c>
      <c r="G555" s="454" t="s">
        <v>1733</v>
      </c>
      <c r="H555" s="505">
        <v>5000</v>
      </c>
      <c r="I555" s="32" t="s">
        <v>3266</v>
      </c>
      <c r="J555" s="32"/>
      <c r="K555" s="32"/>
      <c r="L555" s="473">
        <v>42598</v>
      </c>
      <c r="M555" s="382" t="s">
        <v>892</v>
      </c>
      <c r="N555" s="43"/>
    </row>
    <row r="556" spans="1:14" s="90" customFormat="1" ht="41.25" customHeight="1">
      <c r="A556" s="457">
        <v>114</v>
      </c>
      <c r="B556" s="91"/>
      <c r="C556" s="454" t="s">
        <v>893</v>
      </c>
      <c r="D556" s="181" t="s">
        <v>894</v>
      </c>
      <c r="E556" s="454" t="s">
        <v>895</v>
      </c>
      <c r="F556" s="454" t="s">
        <v>896</v>
      </c>
      <c r="G556" s="454" t="s">
        <v>1733</v>
      </c>
      <c r="H556" s="506">
        <v>5000</v>
      </c>
      <c r="I556" s="143" t="s">
        <v>3266</v>
      </c>
      <c r="J556" s="143"/>
      <c r="K556" s="143"/>
      <c r="L556" s="473">
        <v>42599</v>
      </c>
      <c r="M556" s="382" t="s">
        <v>897</v>
      </c>
      <c r="N556" s="54"/>
    </row>
    <row r="557" spans="1:14" s="77" customFormat="1" ht="41.25" customHeight="1">
      <c r="A557" s="457">
        <v>115</v>
      </c>
      <c r="B557" s="32"/>
      <c r="C557" s="454" t="s">
        <v>898</v>
      </c>
      <c r="D557" s="181" t="s">
        <v>899</v>
      </c>
      <c r="E557" s="454" t="s">
        <v>900</v>
      </c>
      <c r="F557" s="454" t="s">
        <v>901</v>
      </c>
      <c r="G557" s="454" t="s">
        <v>902</v>
      </c>
      <c r="H557" s="505">
        <v>6100</v>
      </c>
      <c r="I557" s="32" t="s">
        <v>3266</v>
      </c>
      <c r="J557" s="32"/>
      <c r="K557" s="32"/>
      <c r="L557" s="473">
        <v>42599</v>
      </c>
      <c r="M557" s="364" t="s">
        <v>903</v>
      </c>
      <c r="N557" s="43"/>
    </row>
    <row r="558" spans="1:14" s="77" customFormat="1" ht="41.25" customHeight="1">
      <c r="A558" s="457">
        <v>116</v>
      </c>
      <c r="B558" s="32"/>
      <c r="C558" s="454" t="s">
        <v>904</v>
      </c>
      <c r="D558" s="181" t="s">
        <v>905</v>
      </c>
      <c r="E558" s="454" t="s">
        <v>906</v>
      </c>
      <c r="F558" s="454" t="s">
        <v>907</v>
      </c>
      <c r="G558" s="454" t="s">
        <v>908</v>
      </c>
      <c r="H558" s="505">
        <v>5910</v>
      </c>
      <c r="I558" s="32" t="s">
        <v>3266</v>
      </c>
      <c r="J558" s="32"/>
      <c r="K558" s="32"/>
      <c r="L558" s="473">
        <v>42598</v>
      </c>
      <c r="M558" s="364" t="s">
        <v>909</v>
      </c>
      <c r="N558" s="43"/>
    </row>
    <row r="559" spans="1:14" s="77" customFormat="1" ht="41.25" customHeight="1">
      <c r="A559" s="457">
        <v>117</v>
      </c>
      <c r="B559" s="32"/>
      <c r="C559" s="454" t="s">
        <v>910</v>
      </c>
      <c r="D559" s="181" t="s">
        <v>911</v>
      </c>
      <c r="E559" s="454" t="s">
        <v>912</v>
      </c>
      <c r="F559" s="454" t="s">
        <v>913</v>
      </c>
      <c r="G559" s="454" t="s">
        <v>695</v>
      </c>
      <c r="H559" s="505">
        <v>10000</v>
      </c>
      <c r="I559" s="32" t="s">
        <v>3266</v>
      </c>
      <c r="J559" s="32"/>
      <c r="K559" s="32"/>
      <c r="L559" s="473">
        <v>42598</v>
      </c>
      <c r="M559" s="364" t="s">
        <v>914</v>
      </c>
      <c r="N559" s="43"/>
    </row>
    <row r="560" spans="1:14" s="77" customFormat="1" ht="41.25" customHeight="1">
      <c r="A560" s="457">
        <v>118</v>
      </c>
      <c r="B560" s="32"/>
      <c r="C560" s="454" t="s">
        <v>1144</v>
      </c>
      <c r="D560" s="181" t="s">
        <v>1145</v>
      </c>
      <c r="E560" s="454" t="s">
        <v>1146</v>
      </c>
      <c r="F560" s="454" t="s">
        <v>1147</v>
      </c>
      <c r="G560" s="454" t="s">
        <v>1148</v>
      </c>
      <c r="H560" s="505">
        <v>1032</v>
      </c>
      <c r="I560" s="32" t="s">
        <v>3266</v>
      </c>
      <c r="J560" s="32"/>
      <c r="K560" s="32"/>
      <c r="L560" s="473">
        <v>42600</v>
      </c>
      <c r="M560" s="364" t="s">
        <v>1149</v>
      </c>
      <c r="N560" s="43"/>
    </row>
    <row r="561" spans="1:14" s="77" customFormat="1" ht="41.25" customHeight="1">
      <c r="A561" s="457">
        <v>119</v>
      </c>
      <c r="B561" s="32"/>
      <c r="C561" s="454" t="s">
        <v>1150</v>
      </c>
      <c r="D561" s="181" t="s">
        <v>1151</v>
      </c>
      <c r="E561" s="454" t="s">
        <v>1152</v>
      </c>
      <c r="F561" s="454" t="s">
        <v>1153</v>
      </c>
      <c r="G561" s="454" t="s">
        <v>2935</v>
      </c>
      <c r="H561" s="505">
        <v>5050</v>
      </c>
      <c r="I561" s="32" t="s">
        <v>3266</v>
      </c>
      <c r="J561" s="32"/>
      <c r="K561" s="32"/>
      <c r="L561" s="473">
        <v>42600</v>
      </c>
      <c r="M561" s="364" t="s">
        <v>1154</v>
      </c>
      <c r="N561" s="43"/>
    </row>
    <row r="562" spans="1:14" s="77" customFormat="1" ht="41.25" customHeight="1">
      <c r="A562" s="457">
        <v>120</v>
      </c>
      <c r="B562" s="32"/>
      <c r="C562" s="454" t="s">
        <v>651</v>
      </c>
      <c r="D562" s="181" t="s">
        <v>652</v>
      </c>
      <c r="E562" s="454" t="s">
        <v>653</v>
      </c>
      <c r="F562" s="454" t="s">
        <v>654</v>
      </c>
      <c r="G562" s="454" t="s">
        <v>655</v>
      </c>
      <c r="H562" s="505">
        <v>2970</v>
      </c>
      <c r="I562" s="32" t="s">
        <v>3266</v>
      </c>
      <c r="J562" s="32"/>
      <c r="K562" s="32"/>
      <c r="L562" s="473">
        <v>42863</v>
      </c>
      <c r="M562" s="364" t="s">
        <v>656</v>
      </c>
      <c r="N562" s="43"/>
    </row>
    <row r="563" spans="1:14" s="77" customFormat="1" ht="41.25" customHeight="1">
      <c r="A563" s="457">
        <v>121</v>
      </c>
      <c r="B563" s="32"/>
      <c r="C563" s="454" t="s">
        <v>657</v>
      </c>
      <c r="D563" s="181" t="s">
        <v>652</v>
      </c>
      <c r="E563" s="454" t="s">
        <v>653</v>
      </c>
      <c r="F563" s="454" t="s">
        <v>658</v>
      </c>
      <c r="G563" s="454" t="s">
        <v>659</v>
      </c>
      <c r="H563" s="505">
        <v>8350</v>
      </c>
      <c r="I563" s="32" t="s">
        <v>3266</v>
      </c>
      <c r="J563" s="32"/>
      <c r="K563" s="32"/>
      <c r="L563" s="473">
        <v>42863</v>
      </c>
      <c r="M563" s="364" t="s">
        <v>660</v>
      </c>
      <c r="N563" s="43"/>
    </row>
    <row r="564" spans="1:14" s="55" customFormat="1" ht="41.25" customHeight="1">
      <c r="A564" s="457">
        <v>122</v>
      </c>
      <c r="B564" s="32"/>
      <c r="C564" s="43" t="s">
        <v>4228</v>
      </c>
      <c r="D564" s="43" t="s">
        <v>4229</v>
      </c>
      <c r="E564" s="43" t="s">
        <v>4230</v>
      </c>
      <c r="F564" s="43" t="s">
        <v>4231</v>
      </c>
      <c r="G564" s="43" t="s">
        <v>106</v>
      </c>
      <c r="H564" s="505">
        <v>200</v>
      </c>
      <c r="I564" s="32" t="s">
        <v>3266</v>
      </c>
      <c r="J564" s="32"/>
      <c r="K564" s="32"/>
      <c r="L564" s="32" t="s">
        <v>4232</v>
      </c>
      <c r="M564" s="32" t="s">
        <v>4233</v>
      </c>
      <c r="N564" s="43"/>
    </row>
    <row r="565" spans="1:14" s="55" customFormat="1" ht="41.25" customHeight="1">
      <c r="A565" s="457">
        <v>123</v>
      </c>
      <c r="B565" s="32"/>
      <c r="C565" s="43" t="s">
        <v>4228</v>
      </c>
      <c r="D565" s="43" t="s">
        <v>4229</v>
      </c>
      <c r="E565" s="43" t="s">
        <v>4234</v>
      </c>
      <c r="F565" s="43" t="s">
        <v>4235</v>
      </c>
      <c r="G565" s="43" t="s">
        <v>106</v>
      </c>
      <c r="H565" s="505">
        <v>200</v>
      </c>
      <c r="I565" s="32" t="s">
        <v>3266</v>
      </c>
      <c r="J565" s="32"/>
      <c r="K565" s="32"/>
      <c r="L565" s="32" t="s">
        <v>4232</v>
      </c>
      <c r="M565" s="32" t="s">
        <v>4236</v>
      </c>
      <c r="N565" s="43"/>
    </row>
    <row r="566" spans="1:14" s="55" customFormat="1" ht="41.25" customHeight="1">
      <c r="A566" s="457">
        <v>124</v>
      </c>
      <c r="B566" s="32"/>
      <c r="C566" s="43" t="s">
        <v>4237</v>
      </c>
      <c r="D566" s="43" t="s">
        <v>4238</v>
      </c>
      <c r="E566" s="43" t="s">
        <v>4239</v>
      </c>
      <c r="F566" s="43" t="s">
        <v>4240</v>
      </c>
      <c r="G566" s="43" t="s">
        <v>4241</v>
      </c>
      <c r="H566" s="505">
        <v>21440</v>
      </c>
      <c r="I566" s="32" t="s">
        <v>3266</v>
      </c>
      <c r="J566" s="32"/>
      <c r="K566" s="32"/>
      <c r="L566" s="32" t="s">
        <v>4232</v>
      </c>
      <c r="M566" s="32" t="s">
        <v>4242</v>
      </c>
      <c r="N566" s="43"/>
    </row>
    <row r="567" spans="1:14" s="77" customFormat="1" ht="36" customHeight="1">
      <c r="A567" s="140"/>
      <c r="B567" s="164"/>
      <c r="C567" s="165"/>
      <c r="D567" s="163"/>
      <c r="E567" s="162"/>
      <c r="F567" s="162"/>
      <c r="G567" s="162"/>
      <c r="H567" s="141"/>
      <c r="I567" s="140"/>
      <c r="J567" s="140"/>
      <c r="K567" s="140"/>
      <c r="L567" s="183"/>
      <c r="M567" s="341"/>
      <c r="N567" s="43"/>
    </row>
    <row r="568" spans="1:15" s="56" customFormat="1" ht="33.75" customHeight="1">
      <c r="A568" s="30"/>
      <c r="B568" s="110">
        <v>3</v>
      </c>
      <c r="C568" s="456" t="s">
        <v>3254</v>
      </c>
      <c r="D568" s="46"/>
      <c r="E568" s="47"/>
      <c r="F568" s="46"/>
      <c r="G568" s="46"/>
      <c r="H568" s="130">
        <f>SUM(H569:H724)</f>
        <v>1121825</v>
      </c>
      <c r="I568" s="30"/>
      <c r="J568" s="30"/>
      <c r="K568" s="30"/>
      <c r="L568" s="47"/>
      <c r="M568" s="131"/>
      <c r="N568" s="48"/>
      <c r="O568" s="102"/>
    </row>
    <row r="569" spans="1:27" s="252" customFormat="1" ht="38.25" customHeight="1">
      <c r="A569" s="34">
        <v>1</v>
      </c>
      <c r="B569" s="33"/>
      <c r="C569" s="168" t="s">
        <v>2514</v>
      </c>
      <c r="D569" s="33" t="s">
        <v>1580</v>
      </c>
      <c r="E569" s="58" t="s">
        <v>2515</v>
      </c>
      <c r="F569" s="242" t="s">
        <v>2516</v>
      </c>
      <c r="G569" s="243" t="s">
        <v>1521</v>
      </c>
      <c r="H569" s="100">
        <f>100+20000</f>
        <v>20100</v>
      </c>
      <c r="I569" s="34" t="s">
        <v>3266</v>
      </c>
      <c r="J569" s="34"/>
      <c r="K569" s="34"/>
      <c r="L569" s="36">
        <v>42933</v>
      </c>
      <c r="M569" s="33" t="s">
        <v>1522</v>
      </c>
      <c r="N569" s="35"/>
      <c r="S569" s="384"/>
      <c r="T569" s="385"/>
      <c r="U569" s="385"/>
      <c r="V569" s="385"/>
      <c r="W569" s="385"/>
      <c r="X569" s="385"/>
      <c r="Y569" s="385"/>
      <c r="Z569" s="385"/>
      <c r="AA569" s="385"/>
    </row>
    <row r="570" spans="1:27" s="252" customFormat="1" ht="38.25" customHeight="1">
      <c r="A570" s="34">
        <v>2</v>
      </c>
      <c r="B570" s="33"/>
      <c r="C570" s="168" t="s">
        <v>1523</v>
      </c>
      <c r="D570" s="33" t="s">
        <v>1581</v>
      </c>
      <c r="E570" s="58" t="s">
        <v>1524</v>
      </c>
      <c r="F570" s="242" t="s">
        <v>1973</v>
      </c>
      <c r="G570" s="61" t="s">
        <v>1974</v>
      </c>
      <c r="H570" s="98">
        <v>19683</v>
      </c>
      <c r="I570" s="34" t="s">
        <v>3266</v>
      </c>
      <c r="J570" s="34"/>
      <c r="K570" s="34"/>
      <c r="L570" s="36">
        <v>42933</v>
      </c>
      <c r="M570" s="33" t="s">
        <v>1975</v>
      </c>
      <c r="N570" s="35"/>
      <c r="S570" s="384"/>
      <c r="T570" s="385"/>
      <c r="U570" s="385"/>
      <c r="V570" s="385"/>
      <c r="W570" s="385"/>
      <c r="X570" s="385"/>
      <c r="Y570" s="385"/>
      <c r="Z570" s="385"/>
      <c r="AA570" s="385"/>
    </row>
    <row r="571" spans="1:27" s="252" customFormat="1" ht="38.25" customHeight="1">
      <c r="A571" s="63">
        <v>3</v>
      </c>
      <c r="B571" s="63"/>
      <c r="C571" s="168" t="s">
        <v>1035</v>
      </c>
      <c r="D571" s="33" t="s">
        <v>1583</v>
      </c>
      <c r="E571" s="244" t="s">
        <v>1036</v>
      </c>
      <c r="F571" s="237" t="s">
        <v>1037</v>
      </c>
      <c r="G571" s="61" t="s">
        <v>2212</v>
      </c>
      <c r="H571" s="245">
        <v>400</v>
      </c>
      <c r="I571" s="63" t="s">
        <v>3266</v>
      </c>
      <c r="J571" s="34"/>
      <c r="K571" s="34"/>
      <c r="L571" s="36">
        <v>42961</v>
      </c>
      <c r="M571" s="33" t="s">
        <v>1038</v>
      </c>
      <c r="N571" s="35"/>
      <c r="S571" s="384"/>
      <c r="T571" s="385"/>
      <c r="U571" s="385"/>
      <c r="V571" s="385"/>
      <c r="W571" s="385"/>
      <c r="X571" s="385"/>
      <c r="Y571" s="385"/>
      <c r="Z571" s="385"/>
      <c r="AA571" s="385"/>
    </row>
    <row r="572" spans="1:22" s="252" customFormat="1" ht="38.25" customHeight="1">
      <c r="A572" s="34">
        <v>4</v>
      </c>
      <c r="B572" s="33"/>
      <c r="C572" s="168" t="s">
        <v>1490</v>
      </c>
      <c r="D572" s="33" t="s">
        <v>1582</v>
      </c>
      <c r="E572" s="58" t="s">
        <v>1491</v>
      </c>
      <c r="F572" s="242" t="s">
        <v>1492</v>
      </c>
      <c r="G572" s="246" t="s">
        <v>1493</v>
      </c>
      <c r="H572" s="98">
        <v>5000</v>
      </c>
      <c r="I572" s="34" t="s">
        <v>3266</v>
      </c>
      <c r="J572" s="34"/>
      <c r="K572" s="247" t="s">
        <v>2611</v>
      </c>
      <c r="L572" s="36">
        <v>42933</v>
      </c>
      <c r="M572" s="36" t="s">
        <v>1494</v>
      </c>
      <c r="N572" s="35"/>
      <c r="S572" s="83"/>
      <c r="T572" s="386"/>
      <c r="U572" s="386"/>
      <c r="V572" s="386"/>
    </row>
    <row r="573" spans="1:14" s="252" customFormat="1" ht="38.25" customHeight="1">
      <c r="A573" s="34">
        <v>5</v>
      </c>
      <c r="B573" s="33"/>
      <c r="C573" s="168" t="s">
        <v>1577</v>
      </c>
      <c r="D573" s="33" t="s">
        <v>2299</v>
      </c>
      <c r="E573" s="57" t="s">
        <v>1578</v>
      </c>
      <c r="F573" s="248" t="s">
        <v>189</v>
      </c>
      <c r="G573" s="61" t="s">
        <v>190</v>
      </c>
      <c r="H573" s="98">
        <v>3000</v>
      </c>
      <c r="I573" s="34" t="s">
        <v>3266</v>
      </c>
      <c r="J573" s="34"/>
      <c r="K573" s="34"/>
      <c r="L573" s="36">
        <v>42941</v>
      </c>
      <c r="M573" s="33" t="s">
        <v>191</v>
      </c>
      <c r="N573" s="35"/>
    </row>
    <row r="574" spans="1:14" s="252" customFormat="1" ht="38.25" customHeight="1">
      <c r="A574" s="34">
        <v>6</v>
      </c>
      <c r="B574" s="33"/>
      <c r="C574" s="168" t="s">
        <v>1039</v>
      </c>
      <c r="D574" s="33" t="s">
        <v>2771</v>
      </c>
      <c r="E574" s="58" t="s">
        <v>1040</v>
      </c>
      <c r="F574" s="242" t="s">
        <v>1041</v>
      </c>
      <c r="G574" s="61" t="s">
        <v>1042</v>
      </c>
      <c r="H574" s="98">
        <v>28069</v>
      </c>
      <c r="I574" s="34" t="s">
        <v>3266</v>
      </c>
      <c r="J574" s="34"/>
      <c r="K574" s="34"/>
      <c r="L574" s="36">
        <v>42933</v>
      </c>
      <c r="M574" s="33" t="s">
        <v>1043</v>
      </c>
      <c r="N574" s="35"/>
    </row>
    <row r="575" spans="1:14" s="252" customFormat="1" ht="38.25" customHeight="1">
      <c r="A575" s="34">
        <v>7</v>
      </c>
      <c r="B575" s="33"/>
      <c r="C575" s="168" t="s">
        <v>3147</v>
      </c>
      <c r="D575" s="33" t="s">
        <v>2779</v>
      </c>
      <c r="E575" s="59" t="s">
        <v>3148</v>
      </c>
      <c r="F575" s="33" t="s">
        <v>3149</v>
      </c>
      <c r="G575" s="61" t="s">
        <v>3150</v>
      </c>
      <c r="H575" s="98">
        <v>6900</v>
      </c>
      <c r="I575" s="34" t="s">
        <v>3266</v>
      </c>
      <c r="J575" s="34"/>
      <c r="K575" s="34"/>
      <c r="L575" s="36">
        <v>42976</v>
      </c>
      <c r="M575" s="33" t="s">
        <v>3151</v>
      </c>
      <c r="N575" s="35"/>
    </row>
    <row r="576" spans="1:14" s="252" customFormat="1" ht="38.25" customHeight="1">
      <c r="A576" s="34">
        <v>8</v>
      </c>
      <c r="B576" s="33"/>
      <c r="C576" s="168" t="s">
        <v>2735</v>
      </c>
      <c r="D576" s="33" t="s">
        <v>1018</v>
      </c>
      <c r="E576" s="57" t="s">
        <v>2736</v>
      </c>
      <c r="F576" s="248" t="s">
        <v>2737</v>
      </c>
      <c r="G576" s="61" t="s">
        <v>2738</v>
      </c>
      <c r="H576" s="98">
        <v>2234</v>
      </c>
      <c r="I576" s="34" t="s">
        <v>3266</v>
      </c>
      <c r="J576" s="34"/>
      <c r="K576" s="34"/>
      <c r="L576" s="36">
        <v>42936</v>
      </c>
      <c r="M576" s="33" t="s">
        <v>2739</v>
      </c>
      <c r="N576" s="35"/>
    </row>
    <row r="577" spans="1:14" s="252" customFormat="1" ht="38.25" customHeight="1">
      <c r="A577" s="34">
        <v>9</v>
      </c>
      <c r="B577" s="33" t="s">
        <v>2611</v>
      </c>
      <c r="C577" s="168" t="s">
        <v>3125</v>
      </c>
      <c r="D577" s="33" t="s">
        <v>2780</v>
      </c>
      <c r="E577" s="59" t="s">
        <v>3126</v>
      </c>
      <c r="F577" s="33" t="s">
        <v>3127</v>
      </c>
      <c r="G577" s="61" t="s">
        <v>3128</v>
      </c>
      <c r="H577" s="98">
        <v>7000</v>
      </c>
      <c r="I577" s="34" t="s">
        <v>3266</v>
      </c>
      <c r="J577" s="34"/>
      <c r="K577" s="34"/>
      <c r="L577" s="36">
        <v>42776</v>
      </c>
      <c r="M577" s="33" t="s">
        <v>3129</v>
      </c>
      <c r="N577" s="35"/>
    </row>
    <row r="578" spans="1:14" s="252" customFormat="1" ht="38.25" customHeight="1">
      <c r="A578" s="34">
        <v>10</v>
      </c>
      <c r="B578" s="33" t="s">
        <v>2611</v>
      </c>
      <c r="C578" s="168" t="s">
        <v>3130</v>
      </c>
      <c r="D578" s="33" t="s">
        <v>2781</v>
      </c>
      <c r="E578" s="59" t="s">
        <v>3131</v>
      </c>
      <c r="F578" s="33" t="s">
        <v>3132</v>
      </c>
      <c r="G578" s="61" t="s">
        <v>3133</v>
      </c>
      <c r="H578" s="98">
        <v>10390</v>
      </c>
      <c r="I578" s="34" t="s">
        <v>3266</v>
      </c>
      <c r="J578" s="34"/>
      <c r="K578" s="34"/>
      <c r="L578" s="36">
        <v>42830</v>
      </c>
      <c r="M578" s="33" t="s">
        <v>2729</v>
      </c>
      <c r="N578" s="34"/>
    </row>
    <row r="579" spans="1:14" s="252" customFormat="1" ht="38.25" customHeight="1">
      <c r="A579" s="548">
        <v>11</v>
      </c>
      <c r="B579" s="38"/>
      <c r="C579" s="168" t="s">
        <v>4009</v>
      </c>
      <c r="D579" s="33" t="s">
        <v>4010</v>
      </c>
      <c r="E579" s="678" t="s">
        <v>3152</v>
      </c>
      <c r="F579" s="548" t="s">
        <v>3153</v>
      </c>
      <c r="G579" s="61" t="s">
        <v>4011</v>
      </c>
      <c r="H579" s="99">
        <v>25500</v>
      </c>
      <c r="I579" s="74"/>
      <c r="J579" s="34"/>
      <c r="K579" s="34"/>
      <c r="L579" s="250">
        <v>42865</v>
      </c>
      <c r="M579" s="78" t="s">
        <v>3134</v>
      </c>
      <c r="N579" s="34"/>
    </row>
    <row r="580" spans="1:14" s="252" customFormat="1" ht="38.25" customHeight="1">
      <c r="A580" s="545"/>
      <c r="B580" s="74"/>
      <c r="C580" s="168" t="s">
        <v>3154</v>
      </c>
      <c r="D580" s="33" t="s">
        <v>915</v>
      </c>
      <c r="E580" s="679"/>
      <c r="F580" s="545"/>
      <c r="G580" s="61" t="s">
        <v>3155</v>
      </c>
      <c r="H580" s="99">
        <v>13935</v>
      </c>
      <c r="I580" s="112" t="s">
        <v>3266</v>
      </c>
      <c r="J580" s="34"/>
      <c r="K580" s="34"/>
      <c r="L580" s="250">
        <v>42865</v>
      </c>
      <c r="M580" s="78" t="s">
        <v>3134</v>
      </c>
      <c r="N580" s="35"/>
    </row>
    <row r="581" spans="1:16" s="252" customFormat="1" ht="38.25" customHeight="1">
      <c r="A581" s="32">
        <v>12</v>
      </c>
      <c r="B581" s="39" t="s">
        <v>2611</v>
      </c>
      <c r="C581" s="253" t="s">
        <v>2936</v>
      </c>
      <c r="D581" s="39" t="s">
        <v>2937</v>
      </c>
      <c r="E581" s="254" t="s">
        <v>2938</v>
      </c>
      <c r="F581" s="39" t="s">
        <v>2939</v>
      </c>
      <c r="G581" s="60" t="s">
        <v>2940</v>
      </c>
      <c r="H581" s="255">
        <v>4770</v>
      </c>
      <c r="I581" s="32" t="s">
        <v>3266</v>
      </c>
      <c r="J581" s="32"/>
      <c r="K581" s="32"/>
      <c r="L581" s="41">
        <v>42956</v>
      </c>
      <c r="M581" s="41" t="s">
        <v>2941</v>
      </c>
      <c r="N581" s="43"/>
      <c r="P581" s="251"/>
    </row>
    <row r="582" spans="1:14" s="252" customFormat="1" ht="38.25" customHeight="1">
      <c r="A582" s="34">
        <v>13</v>
      </c>
      <c r="B582" s="33" t="s">
        <v>2611</v>
      </c>
      <c r="C582" s="168" t="s">
        <v>3156</v>
      </c>
      <c r="D582" s="33" t="s">
        <v>916</v>
      </c>
      <c r="E582" s="59" t="s">
        <v>3157</v>
      </c>
      <c r="F582" s="33" t="s">
        <v>3158</v>
      </c>
      <c r="G582" s="61" t="s">
        <v>2942</v>
      </c>
      <c r="H582" s="98">
        <v>6900</v>
      </c>
      <c r="I582" s="34" t="s">
        <v>3266</v>
      </c>
      <c r="J582" s="34"/>
      <c r="K582" s="34"/>
      <c r="L582" s="36">
        <v>42754</v>
      </c>
      <c r="M582" s="33" t="s">
        <v>3159</v>
      </c>
      <c r="N582" s="35"/>
    </row>
    <row r="583" spans="1:14" s="252" customFormat="1" ht="38.25" customHeight="1">
      <c r="A583" s="34">
        <v>14</v>
      </c>
      <c r="B583" s="33" t="s">
        <v>2611</v>
      </c>
      <c r="C583" s="168" t="s">
        <v>3160</v>
      </c>
      <c r="D583" s="33" t="s">
        <v>1583</v>
      </c>
      <c r="E583" s="59" t="s">
        <v>3161</v>
      </c>
      <c r="F583" s="33" t="s">
        <v>3162</v>
      </c>
      <c r="G583" s="61" t="s">
        <v>3163</v>
      </c>
      <c r="H583" s="98">
        <v>7700</v>
      </c>
      <c r="I583" s="34" t="s">
        <v>3266</v>
      </c>
      <c r="J583" s="34"/>
      <c r="K583" s="34"/>
      <c r="L583" s="36">
        <v>42752</v>
      </c>
      <c r="M583" s="33" t="s">
        <v>3135</v>
      </c>
      <c r="N583" s="35"/>
    </row>
    <row r="584" spans="1:14" s="252" customFormat="1" ht="38.25" customHeight="1">
      <c r="A584" s="34">
        <v>15</v>
      </c>
      <c r="B584" s="33" t="s">
        <v>2611</v>
      </c>
      <c r="C584" s="168" t="s">
        <v>3136</v>
      </c>
      <c r="D584" s="33" t="s">
        <v>917</v>
      </c>
      <c r="E584" s="59" t="s">
        <v>3137</v>
      </c>
      <c r="F584" s="33" t="s">
        <v>3138</v>
      </c>
      <c r="G584" s="61" t="s">
        <v>3139</v>
      </c>
      <c r="H584" s="98">
        <v>7175</v>
      </c>
      <c r="I584" s="34" t="s">
        <v>3266</v>
      </c>
      <c r="J584" s="34"/>
      <c r="K584" s="34"/>
      <c r="L584" s="36">
        <v>42829</v>
      </c>
      <c r="M584" s="33" t="s">
        <v>3140</v>
      </c>
      <c r="N584" s="35"/>
    </row>
    <row r="585" spans="1:14" s="252" customFormat="1" ht="38.25" customHeight="1">
      <c r="A585" s="34">
        <v>16</v>
      </c>
      <c r="B585" s="33" t="s">
        <v>2611</v>
      </c>
      <c r="C585" s="168" t="s">
        <v>93</v>
      </c>
      <c r="D585" s="33" t="s">
        <v>862</v>
      </c>
      <c r="E585" s="59" t="s">
        <v>94</v>
      </c>
      <c r="F585" s="33" t="s">
        <v>95</v>
      </c>
      <c r="G585" s="61" t="s">
        <v>96</v>
      </c>
      <c r="H585" s="98">
        <v>4000</v>
      </c>
      <c r="I585" s="34" t="s">
        <v>3266</v>
      </c>
      <c r="J585" s="34"/>
      <c r="K585" s="34"/>
      <c r="L585" s="36">
        <v>42964</v>
      </c>
      <c r="M585" s="33" t="s">
        <v>97</v>
      </c>
      <c r="N585" s="33"/>
    </row>
    <row r="586" spans="1:14" s="252" customFormat="1" ht="38.25" customHeight="1">
      <c r="A586" s="34">
        <v>17</v>
      </c>
      <c r="B586" s="33" t="s">
        <v>2611</v>
      </c>
      <c r="C586" s="168" t="s">
        <v>1199</v>
      </c>
      <c r="D586" s="33" t="s">
        <v>863</v>
      </c>
      <c r="E586" s="59" t="s">
        <v>1200</v>
      </c>
      <c r="F586" s="33" t="s">
        <v>1201</v>
      </c>
      <c r="G586" s="61" t="s">
        <v>1202</v>
      </c>
      <c r="H586" s="98">
        <v>400</v>
      </c>
      <c r="I586" s="34" t="s">
        <v>3266</v>
      </c>
      <c r="J586" s="34"/>
      <c r="K586" s="34"/>
      <c r="L586" s="36">
        <v>42944</v>
      </c>
      <c r="M586" s="33" t="s">
        <v>1203</v>
      </c>
      <c r="N586" s="33"/>
    </row>
    <row r="587" spans="1:14" s="252" customFormat="1" ht="38.25" customHeight="1">
      <c r="A587" s="34">
        <v>18</v>
      </c>
      <c r="B587" s="33"/>
      <c r="C587" s="168" t="s">
        <v>2532</v>
      </c>
      <c r="D587" s="33" t="s">
        <v>2277</v>
      </c>
      <c r="E587" s="59" t="s">
        <v>2533</v>
      </c>
      <c r="F587" s="33" t="s">
        <v>2534</v>
      </c>
      <c r="G587" s="61" t="s">
        <v>2535</v>
      </c>
      <c r="H587" s="98">
        <v>5200</v>
      </c>
      <c r="I587" s="34" t="s">
        <v>3266</v>
      </c>
      <c r="J587" s="34"/>
      <c r="K587" s="34"/>
      <c r="L587" s="36">
        <v>42936</v>
      </c>
      <c r="M587" s="33" t="s">
        <v>2536</v>
      </c>
      <c r="N587" s="35"/>
    </row>
    <row r="588" spans="1:14" s="252" customFormat="1" ht="38.25" customHeight="1">
      <c r="A588" s="548">
        <v>19</v>
      </c>
      <c r="B588" s="63"/>
      <c r="C588" s="168" t="s">
        <v>1205</v>
      </c>
      <c r="D588" s="33" t="s">
        <v>2278</v>
      </c>
      <c r="E588" s="580" t="s">
        <v>1206</v>
      </c>
      <c r="F588" s="574" t="s">
        <v>1207</v>
      </c>
      <c r="G588" s="61" t="s">
        <v>1208</v>
      </c>
      <c r="H588" s="245">
        <v>5561</v>
      </c>
      <c r="I588" s="548" t="s">
        <v>3266</v>
      </c>
      <c r="J588" s="34"/>
      <c r="K588" s="34"/>
      <c r="L588" s="572">
        <v>42940</v>
      </c>
      <c r="M588" s="574" t="s">
        <v>1209</v>
      </c>
      <c r="N588" s="35"/>
    </row>
    <row r="589" spans="1:14" s="252" customFormat="1" ht="38.25" customHeight="1">
      <c r="A589" s="544"/>
      <c r="B589" s="64"/>
      <c r="C589" s="168" t="s">
        <v>2943</v>
      </c>
      <c r="D589" s="33" t="s">
        <v>2944</v>
      </c>
      <c r="E589" s="566"/>
      <c r="F589" s="579"/>
      <c r="G589" s="61" t="s">
        <v>2945</v>
      </c>
      <c r="H589" s="208">
        <v>9000</v>
      </c>
      <c r="I589" s="544"/>
      <c r="J589" s="34"/>
      <c r="K589" s="34"/>
      <c r="L589" s="573"/>
      <c r="M589" s="575"/>
      <c r="N589" s="35"/>
    </row>
    <row r="590" spans="1:14" s="252" customFormat="1" ht="38.25" customHeight="1">
      <c r="A590" s="544"/>
      <c r="B590" s="64"/>
      <c r="C590" s="168" t="s">
        <v>1210</v>
      </c>
      <c r="D590" s="33" t="s">
        <v>2279</v>
      </c>
      <c r="E590" s="566"/>
      <c r="F590" s="579"/>
      <c r="G590" s="61" t="s">
        <v>1211</v>
      </c>
      <c r="H590" s="208">
        <v>19427</v>
      </c>
      <c r="I590" s="544"/>
      <c r="J590" s="34"/>
      <c r="K590" s="34"/>
      <c r="L590" s="36">
        <v>42941</v>
      </c>
      <c r="M590" s="33" t="s">
        <v>1209</v>
      </c>
      <c r="N590" s="35"/>
    </row>
    <row r="591" spans="1:14" s="252" customFormat="1" ht="38.25" customHeight="1">
      <c r="A591" s="544"/>
      <c r="B591" s="64"/>
      <c r="C591" s="168" t="s">
        <v>1212</v>
      </c>
      <c r="D591" s="33" t="s">
        <v>2280</v>
      </c>
      <c r="E591" s="566"/>
      <c r="F591" s="579"/>
      <c r="G591" s="61" t="s">
        <v>1213</v>
      </c>
      <c r="H591" s="208">
        <v>16427</v>
      </c>
      <c r="I591" s="544"/>
      <c r="J591" s="34"/>
      <c r="K591" s="34"/>
      <c r="L591" s="36">
        <v>42941</v>
      </c>
      <c r="M591" s="33" t="s">
        <v>1209</v>
      </c>
      <c r="N591" s="35"/>
    </row>
    <row r="592" spans="1:14" s="252" customFormat="1" ht="38.25" customHeight="1">
      <c r="A592" s="544"/>
      <c r="B592" s="64"/>
      <c r="C592" s="168" t="s">
        <v>2432</v>
      </c>
      <c r="D592" s="33" t="s">
        <v>2433</v>
      </c>
      <c r="E592" s="566"/>
      <c r="F592" s="579"/>
      <c r="G592" s="61" t="s">
        <v>2946</v>
      </c>
      <c r="H592" s="208">
        <v>5127</v>
      </c>
      <c r="I592" s="544"/>
      <c r="J592" s="34"/>
      <c r="K592" s="34"/>
      <c r="L592" s="36">
        <v>42942</v>
      </c>
      <c r="M592" s="33" t="s">
        <v>1209</v>
      </c>
      <c r="N592" s="35"/>
    </row>
    <row r="593" spans="1:14" s="252" customFormat="1" ht="38.25" customHeight="1">
      <c r="A593" s="545"/>
      <c r="B593" s="64"/>
      <c r="C593" s="168" t="s">
        <v>1214</v>
      </c>
      <c r="D593" s="33" t="s">
        <v>2281</v>
      </c>
      <c r="E593" s="567"/>
      <c r="F593" s="575"/>
      <c r="G593" s="61" t="s">
        <v>1215</v>
      </c>
      <c r="H593" s="208">
        <v>16627</v>
      </c>
      <c r="I593" s="545"/>
      <c r="J593" s="34"/>
      <c r="K593" s="34"/>
      <c r="L593" s="36">
        <v>42942</v>
      </c>
      <c r="M593" s="33" t="s">
        <v>1209</v>
      </c>
      <c r="N593" s="35"/>
    </row>
    <row r="594" spans="1:14" s="252" customFormat="1" ht="38.25" customHeight="1">
      <c r="A594" s="34">
        <v>20</v>
      </c>
      <c r="B594" s="33"/>
      <c r="C594" s="168" t="s">
        <v>1226</v>
      </c>
      <c r="D594" s="33" t="s">
        <v>2284</v>
      </c>
      <c r="E594" s="59" t="s">
        <v>1227</v>
      </c>
      <c r="F594" s="33" t="s">
        <v>1228</v>
      </c>
      <c r="G594" s="61" t="s">
        <v>1229</v>
      </c>
      <c r="H594" s="98">
        <v>5200</v>
      </c>
      <c r="I594" s="34" t="s">
        <v>3266</v>
      </c>
      <c r="J594" s="34"/>
      <c r="K594" s="34"/>
      <c r="L594" s="36">
        <v>42797</v>
      </c>
      <c r="M594" s="33" t="s">
        <v>1230</v>
      </c>
      <c r="N594" s="35"/>
    </row>
    <row r="595" spans="1:14" s="252" customFormat="1" ht="38.25" customHeight="1">
      <c r="A595" s="34">
        <v>21</v>
      </c>
      <c r="B595" s="33"/>
      <c r="C595" s="168" t="s">
        <v>1231</v>
      </c>
      <c r="D595" s="33" t="s">
        <v>2285</v>
      </c>
      <c r="E595" s="59" t="s">
        <v>2626</v>
      </c>
      <c r="F595" s="33" t="s">
        <v>2627</v>
      </c>
      <c r="G595" s="61" t="s">
        <v>1229</v>
      </c>
      <c r="H595" s="98">
        <v>5200</v>
      </c>
      <c r="I595" s="34" t="s">
        <v>3266</v>
      </c>
      <c r="J595" s="34"/>
      <c r="K595" s="34"/>
      <c r="L595" s="36">
        <v>42839</v>
      </c>
      <c r="M595" s="33" t="s">
        <v>2628</v>
      </c>
      <c r="N595" s="35"/>
    </row>
    <row r="596" spans="1:14" s="252" customFormat="1" ht="38.25" customHeight="1">
      <c r="A596" s="34">
        <v>22</v>
      </c>
      <c r="B596" s="33"/>
      <c r="C596" s="168" t="s">
        <v>694</v>
      </c>
      <c r="D596" s="33" t="s">
        <v>2286</v>
      </c>
      <c r="E596" s="59" t="s">
        <v>127</v>
      </c>
      <c r="F596" s="33" t="s">
        <v>128</v>
      </c>
      <c r="G596" s="61" t="s">
        <v>129</v>
      </c>
      <c r="H596" s="98">
        <v>6190</v>
      </c>
      <c r="I596" s="34" t="s">
        <v>3266</v>
      </c>
      <c r="J596" s="34"/>
      <c r="K596" s="34"/>
      <c r="L596" s="36">
        <v>42907</v>
      </c>
      <c r="M596" s="33" t="s">
        <v>130</v>
      </c>
      <c r="N596" s="35"/>
    </row>
    <row r="597" spans="1:14" s="252" customFormat="1" ht="38.25" customHeight="1">
      <c r="A597" s="34">
        <v>23</v>
      </c>
      <c r="B597" s="33"/>
      <c r="C597" s="168" t="s">
        <v>131</v>
      </c>
      <c r="D597" s="33" t="s">
        <v>2287</v>
      </c>
      <c r="E597" s="59" t="s">
        <v>132</v>
      </c>
      <c r="F597" s="33" t="s">
        <v>133</v>
      </c>
      <c r="G597" s="61" t="s">
        <v>134</v>
      </c>
      <c r="H597" s="98">
        <v>4700</v>
      </c>
      <c r="I597" s="34" t="s">
        <v>3266</v>
      </c>
      <c r="J597" s="34"/>
      <c r="K597" s="34"/>
      <c r="L597" s="36">
        <v>42971</v>
      </c>
      <c r="M597" s="33" t="s">
        <v>135</v>
      </c>
      <c r="N597" s="35"/>
    </row>
    <row r="598" spans="1:14" s="252" customFormat="1" ht="38.25" customHeight="1">
      <c r="A598" s="34">
        <v>24</v>
      </c>
      <c r="B598" s="33"/>
      <c r="C598" s="168" t="s">
        <v>700</v>
      </c>
      <c r="D598" s="33" t="s">
        <v>2779</v>
      </c>
      <c r="E598" s="59" t="s">
        <v>701</v>
      </c>
      <c r="F598" s="33" t="s">
        <v>702</v>
      </c>
      <c r="G598" s="61" t="s">
        <v>703</v>
      </c>
      <c r="H598" s="98">
        <v>4140</v>
      </c>
      <c r="I598" s="34" t="s">
        <v>3266</v>
      </c>
      <c r="J598" s="34"/>
      <c r="K598" s="34"/>
      <c r="L598" s="36">
        <v>42976</v>
      </c>
      <c r="M598" s="33" t="s">
        <v>704</v>
      </c>
      <c r="N598" s="35"/>
    </row>
    <row r="599" spans="1:14" s="252" customFormat="1" ht="38.25" customHeight="1">
      <c r="A599" s="34">
        <v>25</v>
      </c>
      <c r="B599" s="33"/>
      <c r="C599" s="168" t="s">
        <v>2264</v>
      </c>
      <c r="D599" s="33" t="s">
        <v>2277</v>
      </c>
      <c r="E599" s="57" t="s">
        <v>2265</v>
      </c>
      <c r="F599" s="257" t="s">
        <v>2266</v>
      </c>
      <c r="G599" s="61" t="s">
        <v>2267</v>
      </c>
      <c r="H599" s="98">
        <v>20050</v>
      </c>
      <c r="I599" s="34" t="s">
        <v>3266</v>
      </c>
      <c r="J599" s="34"/>
      <c r="K599" s="34"/>
      <c r="L599" s="36">
        <v>42999</v>
      </c>
      <c r="M599" s="33" t="s">
        <v>2268</v>
      </c>
      <c r="N599" s="35"/>
    </row>
    <row r="600" spans="1:14" s="252" customFormat="1" ht="38.25" customHeight="1">
      <c r="A600" s="548">
        <v>26</v>
      </c>
      <c r="B600" s="63"/>
      <c r="C600" s="168" t="s">
        <v>2274</v>
      </c>
      <c r="D600" s="33" t="s">
        <v>1033</v>
      </c>
      <c r="E600" s="558" t="s">
        <v>2275</v>
      </c>
      <c r="F600" s="560" t="s">
        <v>2276</v>
      </c>
      <c r="G600" s="61" t="s">
        <v>2568</v>
      </c>
      <c r="H600" s="98">
        <v>3400</v>
      </c>
      <c r="I600" s="548" t="s">
        <v>3266</v>
      </c>
      <c r="J600" s="34"/>
      <c r="K600" s="34"/>
      <c r="L600" s="36">
        <v>42998</v>
      </c>
      <c r="M600" s="78" t="s">
        <v>2569</v>
      </c>
      <c r="N600" s="35"/>
    </row>
    <row r="601" spans="1:14" s="252" customFormat="1" ht="38.25" customHeight="1">
      <c r="A601" s="544"/>
      <c r="B601" s="64"/>
      <c r="C601" s="168" t="s">
        <v>2434</v>
      </c>
      <c r="D601" s="33" t="s">
        <v>1033</v>
      </c>
      <c r="E601" s="566"/>
      <c r="F601" s="581"/>
      <c r="G601" s="61" t="s">
        <v>2947</v>
      </c>
      <c r="H601" s="98">
        <v>2970</v>
      </c>
      <c r="I601" s="544"/>
      <c r="J601" s="34"/>
      <c r="K601" s="34"/>
      <c r="L601" s="36">
        <v>42998</v>
      </c>
      <c r="M601" s="78" t="s">
        <v>2569</v>
      </c>
      <c r="N601" s="35"/>
    </row>
    <row r="602" spans="1:14" s="252" customFormat="1" ht="38.25" customHeight="1">
      <c r="A602" s="544"/>
      <c r="B602" s="64"/>
      <c r="C602" s="168" t="s">
        <v>2570</v>
      </c>
      <c r="D602" s="33" t="s">
        <v>1033</v>
      </c>
      <c r="E602" s="566"/>
      <c r="F602" s="581"/>
      <c r="G602" s="61" t="s">
        <v>2614</v>
      </c>
      <c r="H602" s="98">
        <v>3430</v>
      </c>
      <c r="I602" s="544"/>
      <c r="J602" s="34"/>
      <c r="K602" s="247" t="s">
        <v>2611</v>
      </c>
      <c r="L602" s="36">
        <v>42967</v>
      </c>
      <c r="M602" s="78" t="s">
        <v>2569</v>
      </c>
      <c r="N602" s="35"/>
    </row>
    <row r="603" spans="1:14" s="252" customFormat="1" ht="38.25" customHeight="1">
      <c r="A603" s="545"/>
      <c r="B603" s="74"/>
      <c r="C603" s="168" t="s">
        <v>2615</v>
      </c>
      <c r="D603" s="33" t="s">
        <v>1034</v>
      </c>
      <c r="E603" s="567"/>
      <c r="F603" s="561"/>
      <c r="G603" s="61" t="s">
        <v>2616</v>
      </c>
      <c r="H603" s="98">
        <v>6000</v>
      </c>
      <c r="I603" s="545"/>
      <c r="J603" s="34"/>
      <c r="K603" s="34"/>
      <c r="L603" s="36">
        <v>42998</v>
      </c>
      <c r="M603" s="78" t="s">
        <v>2569</v>
      </c>
      <c r="N603" s="35"/>
    </row>
    <row r="604" spans="1:14" s="252" customFormat="1" ht="38.25" customHeight="1">
      <c r="A604" s="34">
        <v>27</v>
      </c>
      <c r="B604" s="33"/>
      <c r="C604" s="168" t="s">
        <v>2763</v>
      </c>
      <c r="D604" s="33" t="s">
        <v>1023</v>
      </c>
      <c r="E604" s="57" t="s">
        <v>2764</v>
      </c>
      <c r="F604" s="248" t="s">
        <v>2765</v>
      </c>
      <c r="G604" s="61" t="s">
        <v>2766</v>
      </c>
      <c r="H604" s="98">
        <v>5005</v>
      </c>
      <c r="I604" s="34" t="s">
        <v>3266</v>
      </c>
      <c r="J604" s="34"/>
      <c r="K604" s="34"/>
      <c r="L604" s="36">
        <v>42914</v>
      </c>
      <c r="M604" s="33" t="s">
        <v>2767</v>
      </c>
      <c r="N604" s="35"/>
    </row>
    <row r="605" spans="1:14" s="56" customFormat="1" ht="34.5" customHeight="1">
      <c r="A605" s="32">
        <v>28</v>
      </c>
      <c r="B605" s="43"/>
      <c r="C605" s="253" t="s">
        <v>2948</v>
      </c>
      <c r="D605" s="39" t="s">
        <v>2949</v>
      </c>
      <c r="E605" s="59" t="s">
        <v>2950</v>
      </c>
      <c r="F605" s="60" t="s">
        <v>2951</v>
      </c>
      <c r="G605" s="61" t="s">
        <v>2952</v>
      </c>
      <c r="H605" s="255">
        <v>3000</v>
      </c>
      <c r="I605" s="32"/>
      <c r="J605" s="39"/>
      <c r="K605" s="39"/>
      <c r="L605" s="41">
        <v>42987</v>
      </c>
      <c r="M605" s="39" t="s">
        <v>2953</v>
      </c>
      <c r="N605" s="43"/>
    </row>
    <row r="606" spans="1:16" s="252" customFormat="1" ht="38.25" customHeight="1">
      <c r="A606" s="238">
        <v>29</v>
      </c>
      <c r="B606" s="238"/>
      <c r="C606" s="260" t="s">
        <v>2954</v>
      </c>
      <c r="D606" s="261" t="s">
        <v>2955</v>
      </c>
      <c r="E606" s="262" t="s">
        <v>2956</v>
      </c>
      <c r="F606" s="263" t="s">
        <v>2957</v>
      </c>
      <c r="G606" s="259" t="s">
        <v>2958</v>
      </c>
      <c r="H606" s="264">
        <v>5000</v>
      </c>
      <c r="I606" s="37" t="s">
        <v>3266</v>
      </c>
      <c r="J606" s="37"/>
      <c r="K606" s="37"/>
      <c r="L606" s="236">
        <v>42971</v>
      </c>
      <c r="M606" s="261" t="s">
        <v>2959</v>
      </c>
      <c r="N606" s="125"/>
      <c r="P606" s="251"/>
    </row>
    <row r="607" spans="1:14" s="252" customFormat="1" ht="38.25" customHeight="1">
      <c r="A607" s="548">
        <v>30</v>
      </c>
      <c r="B607" s="64"/>
      <c r="C607" s="168" t="s">
        <v>707</v>
      </c>
      <c r="D607" s="33" t="s">
        <v>2288</v>
      </c>
      <c r="E607" s="580" t="s">
        <v>2960</v>
      </c>
      <c r="F607" s="185" t="s">
        <v>705</v>
      </c>
      <c r="G607" s="61" t="s">
        <v>2961</v>
      </c>
      <c r="H607" s="208">
        <v>14500</v>
      </c>
      <c r="I607" s="548" t="s">
        <v>3266</v>
      </c>
      <c r="J607" s="34"/>
      <c r="K607" s="34"/>
      <c r="L607" s="36">
        <v>42859</v>
      </c>
      <c r="M607" s="78" t="s">
        <v>706</v>
      </c>
      <c r="N607" s="35"/>
    </row>
    <row r="608" spans="1:14" s="252" customFormat="1" ht="38.25" customHeight="1">
      <c r="A608" s="545"/>
      <c r="B608" s="74"/>
      <c r="C608" s="168" t="s">
        <v>708</v>
      </c>
      <c r="D608" s="33" t="s">
        <v>2289</v>
      </c>
      <c r="E608" s="567"/>
      <c r="F608" s="38"/>
      <c r="G608" s="61" t="s">
        <v>709</v>
      </c>
      <c r="H608" s="99">
        <v>2750</v>
      </c>
      <c r="I608" s="545"/>
      <c r="J608" s="34"/>
      <c r="K608" s="34"/>
      <c r="L608" s="111">
        <v>42850</v>
      </c>
      <c r="M608" s="78" t="s">
        <v>706</v>
      </c>
      <c r="N608" s="35"/>
    </row>
    <row r="609" spans="1:14" s="252" customFormat="1" ht="38.25" customHeight="1">
      <c r="A609" s="34">
        <v>31</v>
      </c>
      <c r="B609" s="33"/>
      <c r="C609" s="168" t="s">
        <v>710</v>
      </c>
      <c r="D609" s="33" t="s">
        <v>2290</v>
      </c>
      <c r="E609" s="59" t="s">
        <v>711</v>
      </c>
      <c r="F609" s="33" t="s">
        <v>712</v>
      </c>
      <c r="G609" s="61" t="s">
        <v>713</v>
      </c>
      <c r="H609" s="98">
        <v>7219</v>
      </c>
      <c r="I609" s="34" t="s">
        <v>3266</v>
      </c>
      <c r="J609" s="34"/>
      <c r="K609" s="34"/>
      <c r="L609" s="36">
        <v>42937</v>
      </c>
      <c r="M609" s="33" t="s">
        <v>714</v>
      </c>
      <c r="N609" s="35"/>
    </row>
    <row r="610" spans="1:14" s="252" customFormat="1" ht="38.25" customHeight="1">
      <c r="A610" s="34">
        <v>32</v>
      </c>
      <c r="B610" s="33"/>
      <c r="C610" s="168" t="s">
        <v>715</v>
      </c>
      <c r="D610" s="33" t="s">
        <v>2291</v>
      </c>
      <c r="E610" s="59" t="s">
        <v>716</v>
      </c>
      <c r="F610" s="33" t="s">
        <v>717</v>
      </c>
      <c r="G610" s="61" t="s">
        <v>718</v>
      </c>
      <c r="H610" s="98">
        <v>9200</v>
      </c>
      <c r="I610" s="34" t="s">
        <v>3266</v>
      </c>
      <c r="J610" s="34"/>
      <c r="K610" s="34"/>
      <c r="L610" s="36">
        <v>42949</v>
      </c>
      <c r="M610" s="33" t="s">
        <v>719</v>
      </c>
      <c r="N610" s="35"/>
    </row>
    <row r="611" spans="1:14" s="252" customFormat="1" ht="38.25" customHeight="1">
      <c r="A611" s="34">
        <v>33</v>
      </c>
      <c r="B611" s="33"/>
      <c r="C611" s="168" t="s">
        <v>720</v>
      </c>
      <c r="D611" s="33" t="s">
        <v>2292</v>
      </c>
      <c r="E611" s="59" t="s">
        <v>721</v>
      </c>
      <c r="F611" s="33" t="s">
        <v>722</v>
      </c>
      <c r="G611" s="61" t="s">
        <v>723</v>
      </c>
      <c r="H611" s="98">
        <v>5050</v>
      </c>
      <c r="I611" s="34" t="s">
        <v>3266</v>
      </c>
      <c r="J611" s="34"/>
      <c r="K611" s="34"/>
      <c r="L611" s="36">
        <v>42803</v>
      </c>
      <c r="M611" s="33" t="s">
        <v>724</v>
      </c>
      <c r="N611" s="35"/>
    </row>
    <row r="612" spans="1:14" s="252" customFormat="1" ht="38.25" customHeight="1">
      <c r="A612" s="34">
        <v>34</v>
      </c>
      <c r="B612" s="33"/>
      <c r="C612" s="168" t="s">
        <v>725</v>
      </c>
      <c r="D612" s="33" t="s">
        <v>2293</v>
      </c>
      <c r="E612" s="59" t="s">
        <v>2330</v>
      </c>
      <c r="F612" s="33" t="s">
        <v>726</v>
      </c>
      <c r="G612" s="61" t="s">
        <v>727</v>
      </c>
      <c r="H612" s="249">
        <v>3000</v>
      </c>
      <c r="I612" s="34" t="s">
        <v>3266</v>
      </c>
      <c r="J612" s="34"/>
      <c r="K612" s="34"/>
      <c r="L612" s="36">
        <v>42838</v>
      </c>
      <c r="M612" s="33" t="s">
        <v>728</v>
      </c>
      <c r="N612" s="35"/>
    </row>
    <row r="613" spans="1:14" s="252" customFormat="1" ht="38.25" customHeight="1">
      <c r="A613" s="34">
        <v>35</v>
      </c>
      <c r="B613" s="33"/>
      <c r="C613" s="168" t="s">
        <v>2552</v>
      </c>
      <c r="D613" s="33" t="s">
        <v>2298</v>
      </c>
      <c r="E613" s="57" t="s">
        <v>2553</v>
      </c>
      <c r="F613" s="248" t="s">
        <v>2554</v>
      </c>
      <c r="G613" s="61" t="s">
        <v>2734</v>
      </c>
      <c r="H613" s="98">
        <v>5000</v>
      </c>
      <c r="I613" s="34" t="s">
        <v>3266</v>
      </c>
      <c r="J613" s="34"/>
      <c r="K613" s="34"/>
      <c r="L613" s="36">
        <v>42936</v>
      </c>
      <c r="M613" s="33" t="s">
        <v>2555</v>
      </c>
      <c r="N613" s="35"/>
    </row>
    <row r="614" spans="1:14" s="252" customFormat="1" ht="38.25" customHeight="1">
      <c r="A614" s="34">
        <v>36</v>
      </c>
      <c r="B614" s="33"/>
      <c r="C614" s="168" t="s">
        <v>729</v>
      </c>
      <c r="D614" s="33" t="s">
        <v>2289</v>
      </c>
      <c r="E614" s="59" t="s">
        <v>730</v>
      </c>
      <c r="F614" s="33" t="s">
        <v>731</v>
      </c>
      <c r="G614" s="61" t="s">
        <v>732</v>
      </c>
      <c r="H614" s="98">
        <v>10050</v>
      </c>
      <c r="I614" s="34" t="s">
        <v>3266</v>
      </c>
      <c r="J614" s="34"/>
      <c r="K614" s="34"/>
      <c r="L614" s="36">
        <v>42817</v>
      </c>
      <c r="M614" s="33" t="s">
        <v>733</v>
      </c>
      <c r="N614" s="35"/>
    </row>
    <row r="615" spans="1:14" s="252" customFormat="1" ht="38.25" customHeight="1">
      <c r="A615" s="548">
        <v>37</v>
      </c>
      <c r="B615" s="63"/>
      <c r="C615" s="168" t="s">
        <v>734</v>
      </c>
      <c r="D615" s="33" t="s">
        <v>2295</v>
      </c>
      <c r="E615" s="580" t="s">
        <v>735</v>
      </c>
      <c r="F615" s="574" t="s">
        <v>736</v>
      </c>
      <c r="G615" s="61" t="s">
        <v>737</v>
      </c>
      <c r="H615" s="245">
        <v>169</v>
      </c>
      <c r="I615" s="548" t="s">
        <v>3266</v>
      </c>
      <c r="J615" s="34"/>
      <c r="K615" s="34"/>
      <c r="L615" s="36">
        <v>42936</v>
      </c>
      <c r="M615" s="33" t="s">
        <v>738</v>
      </c>
      <c r="N615" s="35"/>
    </row>
    <row r="616" spans="1:14" s="252" customFormat="1" ht="38.25" customHeight="1">
      <c r="A616" s="545"/>
      <c r="B616" s="74"/>
      <c r="C616" s="168" t="s">
        <v>739</v>
      </c>
      <c r="D616" s="33" t="s">
        <v>2296</v>
      </c>
      <c r="E616" s="567"/>
      <c r="F616" s="575"/>
      <c r="G616" s="61" t="s">
        <v>740</v>
      </c>
      <c r="H616" s="99">
        <v>75000</v>
      </c>
      <c r="I616" s="545"/>
      <c r="J616" s="34"/>
      <c r="K616" s="34"/>
      <c r="L616" s="36">
        <v>42936</v>
      </c>
      <c r="M616" s="33" t="s">
        <v>741</v>
      </c>
      <c r="N616" s="35"/>
    </row>
    <row r="617" spans="1:16" s="252" customFormat="1" ht="38.25" customHeight="1">
      <c r="A617" s="32">
        <v>38</v>
      </c>
      <c r="B617" s="39"/>
      <c r="C617" s="253" t="s">
        <v>2962</v>
      </c>
      <c r="D617" s="39" t="s">
        <v>2963</v>
      </c>
      <c r="E617" s="254" t="s">
        <v>2964</v>
      </c>
      <c r="F617" s="39" t="s">
        <v>2965</v>
      </c>
      <c r="G617" s="60" t="s">
        <v>2966</v>
      </c>
      <c r="H617" s="255">
        <v>1800</v>
      </c>
      <c r="I617" s="32" t="s">
        <v>3266</v>
      </c>
      <c r="J617" s="32"/>
      <c r="K617" s="32"/>
      <c r="L617" s="41">
        <v>42812</v>
      </c>
      <c r="M617" s="39" t="s">
        <v>2967</v>
      </c>
      <c r="N617" s="43"/>
      <c r="P617" s="251"/>
    </row>
    <row r="618" spans="1:14" s="252" customFormat="1" ht="38.25" customHeight="1">
      <c r="A618" s="34">
        <v>39</v>
      </c>
      <c r="B618" s="33"/>
      <c r="C618" s="168" t="s">
        <v>742</v>
      </c>
      <c r="D618" s="33" t="s">
        <v>2297</v>
      </c>
      <c r="E618" s="59" t="s">
        <v>743</v>
      </c>
      <c r="F618" s="33" t="s">
        <v>744</v>
      </c>
      <c r="G618" s="61" t="s">
        <v>745</v>
      </c>
      <c r="H618" s="98">
        <f>1842+24400</f>
        <v>26242</v>
      </c>
      <c r="I618" s="34" t="s">
        <v>3266</v>
      </c>
      <c r="J618" s="34"/>
      <c r="K618" s="34"/>
      <c r="L618" s="36">
        <v>42808</v>
      </c>
      <c r="M618" s="33" t="s">
        <v>746</v>
      </c>
      <c r="N618" s="35"/>
    </row>
    <row r="619" spans="1:14" s="252" customFormat="1" ht="38.25" customHeight="1">
      <c r="A619" s="34">
        <v>40</v>
      </c>
      <c r="B619" s="33"/>
      <c r="C619" s="168" t="s">
        <v>3309</v>
      </c>
      <c r="D619" s="33" t="s">
        <v>3310</v>
      </c>
      <c r="E619" s="57" t="s">
        <v>3311</v>
      </c>
      <c r="F619" s="248" t="s">
        <v>3312</v>
      </c>
      <c r="G619" s="61" t="s">
        <v>3313</v>
      </c>
      <c r="H619" s="98">
        <v>20000</v>
      </c>
      <c r="I619" s="34" t="s">
        <v>3266</v>
      </c>
      <c r="J619" s="34"/>
      <c r="K619" s="34"/>
      <c r="L619" s="36">
        <v>42921</v>
      </c>
      <c r="M619" s="33" t="s">
        <v>3314</v>
      </c>
      <c r="N619" s="35"/>
    </row>
    <row r="620" spans="1:14" s="252" customFormat="1" ht="38.25" customHeight="1">
      <c r="A620" s="387">
        <v>41</v>
      </c>
      <c r="B620" s="388"/>
      <c r="C620" s="389" t="s">
        <v>2331</v>
      </c>
      <c r="D620" s="388" t="s">
        <v>2332</v>
      </c>
      <c r="E620" s="390" t="s">
        <v>2333</v>
      </c>
      <c r="F620" s="388" t="s">
        <v>2334</v>
      </c>
      <c r="G620" s="391" t="s">
        <v>2335</v>
      </c>
      <c r="H620" s="265">
        <v>5400</v>
      </c>
      <c r="I620" s="387" t="s">
        <v>3266</v>
      </c>
      <c r="J620" s="387"/>
      <c r="K620" s="387"/>
      <c r="L620" s="392">
        <v>42845</v>
      </c>
      <c r="M620" s="388" t="s">
        <v>2336</v>
      </c>
      <c r="N620" s="393"/>
    </row>
    <row r="621" spans="1:14" s="252" customFormat="1" ht="38.25" customHeight="1">
      <c r="A621" s="34">
        <v>42</v>
      </c>
      <c r="B621" s="33"/>
      <c r="C621" s="168" t="s">
        <v>2740</v>
      </c>
      <c r="D621" s="33" t="s">
        <v>1019</v>
      </c>
      <c r="E621" s="57" t="s">
        <v>2741</v>
      </c>
      <c r="F621" s="248" t="s">
        <v>2742</v>
      </c>
      <c r="G621" s="61" t="s">
        <v>2743</v>
      </c>
      <c r="H621" s="98">
        <v>5200</v>
      </c>
      <c r="I621" s="34" t="s">
        <v>3266</v>
      </c>
      <c r="J621" s="34"/>
      <c r="K621" s="34"/>
      <c r="L621" s="36">
        <v>42972</v>
      </c>
      <c r="M621" s="33" t="s">
        <v>2744</v>
      </c>
      <c r="N621" s="35"/>
    </row>
    <row r="622" spans="1:14" s="252" customFormat="1" ht="38.25" customHeight="1">
      <c r="A622" s="34">
        <v>43</v>
      </c>
      <c r="B622" s="33"/>
      <c r="C622" s="168" t="s">
        <v>2745</v>
      </c>
      <c r="D622" s="33" t="s">
        <v>1014</v>
      </c>
      <c r="E622" s="57" t="s">
        <v>2746</v>
      </c>
      <c r="F622" s="248" t="s">
        <v>2747</v>
      </c>
      <c r="G622" s="61" t="s">
        <v>2748</v>
      </c>
      <c r="H622" s="98">
        <v>22100</v>
      </c>
      <c r="I622" s="34" t="s">
        <v>3266</v>
      </c>
      <c r="J622" s="34"/>
      <c r="K622" s="34"/>
      <c r="L622" s="36">
        <v>42957</v>
      </c>
      <c r="M622" s="33" t="s">
        <v>2749</v>
      </c>
      <c r="N622" s="35"/>
    </row>
    <row r="623" spans="1:14" s="252" customFormat="1" ht="38.25" customHeight="1">
      <c r="A623" s="34">
        <v>44</v>
      </c>
      <c r="B623" s="33"/>
      <c r="C623" s="168" t="s">
        <v>3178</v>
      </c>
      <c r="D623" s="33" t="s">
        <v>2300</v>
      </c>
      <c r="E623" s="59" t="s">
        <v>3179</v>
      </c>
      <c r="F623" s="33" t="s">
        <v>3180</v>
      </c>
      <c r="G623" s="61" t="s">
        <v>3181</v>
      </c>
      <c r="H623" s="98">
        <v>400</v>
      </c>
      <c r="I623" s="34" t="s">
        <v>3266</v>
      </c>
      <c r="J623" s="34"/>
      <c r="K623" s="34"/>
      <c r="L623" s="36">
        <v>42942</v>
      </c>
      <c r="M623" s="33" t="s">
        <v>3182</v>
      </c>
      <c r="N623" s="35"/>
    </row>
    <row r="624" spans="1:14" s="252" customFormat="1" ht="38.25" customHeight="1">
      <c r="A624" s="34">
        <v>45</v>
      </c>
      <c r="B624" s="33"/>
      <c r="C624" s="168" t="s">
        <v>3183</v>
      </c>
      <c r="D624" s="33" t="s">
        <v>2301</v>
      </c>
      <c r="E624" s="59" t="s">
        <v>3184</v>
      </c>
      <c r="F624" s="33" t="s">
        <v>3185</v>
      </c>
      <c r="G624" s="61" t="s">
        <v>3186</v>
      </c>
      <c r="H624" s="98">
        <v>2418</v>
      </c>
      <c r="I624" s="34" t="s">
        <v>3266</v>
      </c>
      <c r="J624" s="34"/>
      <c r="K624" s="34"/>
      <c r="L624" s="36">
        <v>42936</v>
      </c>
      <c r="M624" s="33" t="s">
        <v>3187</v>
      </c>
      <c r="N624" s="35"/>
    </row>
    <row r="625" spans="1:14" s="252" customFormat="1" ht="38.25" customHeight="1">
      <c r="A625" s="34">
        <v>46</v>
      </c>
      <c r="B625" s="33"/>
      <c r="C625" s="168" t="s">
        <v>3188</v>
      </c>
      <c r="D625" s="33" t="s">
        <v>2302</v>
      </c>
      <c r="E625" s="59" t="s">
        <v>3189</v>
      </c>
      <c r="F625" s="33" t="s">
        <v>3190</v>
      </c>
      <c r="G625" s="61" t="s">
        <v>3191</v>
      </c>
      <c r="H625" s="98">
        <v>2689</v>
      </c>
      <c r="I625" s="34" t="s">
        <v>3266</v>
      </c>
      <c r="J625" s="34"/>
      <c r="K625" s="34"/>
      <c r="L625" s="36">
        <v>42794</v>
      </c>
      <c r="M625" s="33" t="s">
        <v>3192</v>
      </c>
      <c r="N625" s="35"/>
    </row>
    <row r="626" spans="1:14" s="252" customFormat="1" ht="38.25" customHeight="1">
      <c r="A626" s="34">
        <v>47</v>
      </c>
      <c r="B626" s="33"/>
      <c r="C626" s="168" t="s">
        <v>3193</v>
      </c>
      <c r="D626" s="33" t="s">
        <v>2300</v>
      </c>
      <c r="E626" s="59" t="s">
        <v>3194</v>
      </c>
      <c r="F626" s="33" t="s">
        <v>3195</v>
      </c>
      <c r="G626" s="61" t="s">
        <v>3196</v>
      </c>
      <c r="H626" s="98">
        <v>3218</v>
      </c>
      <c r="I626" s="34" t="s">
        <v>3266</v>
      </c>
      <c r="J626" s="34"/>
      <c r="K626" s="34"/>
      <c r="L626" s="36">
        <v>42782</v>
      </c>
      <c r="M626" s="33" t="s">
        <v>3197</v>
      </c>
      <c r="N626" s="35"/>
    </row>
    <row r="627" spans="1:14" s="252" customFormat="1" ht="38.25" customHeight="1">
      <c r="A627" s="34">
        <v>48</v>
      </c>
      <c r="B627" s="33"/>
      <c r="C627" s="168" t="s">
        <v>2561</v>
      </c>
      <c r="D627" s="33" t="s">
        <v>1031</v>
      </c>
      <c r="E627" s="57" t="s">
        <v>2562</v>
      </c>
      <c r="F627" s="60" t="s">
        <v>2563</v>
      </c>
      <c r="G627" s="61" t="s">
        <v>2564</v>
      </c>
      <c r="H627" s="98">
        <v>400</v>
      </c>
      <c r="I627" s="34" t="s">
        <v>3266</v>
      </c>
      <c r="J627" s="34"/>
      <c r="K627" s="34"/>
      <c r="L627" s="36">
        <v>42845</v>
      </c>
      <c r="M627" s="33" t="s">
        <v>2565</v>
      </c>
      <c r="N627" s="35"/>
    </row>
    <row r="628" spans="1:14" s="252" customFormat="1" ht="38.25" customHeight="1">
      <c r="A628" s="34">
        <v>49</v>
      </c>
      <c r="B628" s="33"/>
      <c r="C628" s="168" t="s">
        <v>3198</v>
      </c>
      <c r="D628" s="33" t="s">
        <v>2303</v>
      </c>
      <c r="E628" s="59" t="s">
        <v>3199</v>
      </c>
      <c r="F628" s="33" t="s">
        <v>3200</v>
      </c>
      <c r="G628" s="246" t="s">
        <v>3201</v>
      </c>
      <c r="H628" s="98">
        <v>2050</v>
      </c>
      <c r="I628" s="34" t="s">
        <v>3266</v>
      </c>
      <c r="J628" s="34"/>
      <c r="K628" s="34"/>
      <c r="L628" s="36">
        <v>42837</v>
      </c>
      <c r="M628" s="33" t="s">
        <v>3202</v>
      </c>
      <c r="N628" s="35"/>
    </row>
    <row r="629" spans="1:14" s="252" customFormat="1" ht="38.25" customHeight="1">
      <c r="A629" s="34">
        <v>50</v>
      </c>
      <c r="B629" s="33"/>
      <c r="C629" s="168" t="s">
        <v>3203</v>
      </c>
      <c r="D629" s="33" t="s">
        <v>2304</v>
      </c>
      <c r="E629" s="59" t="s">
        <v>3204</v>
      </c>
      <c r="F629" s="33" t="s">
        <v>3205</v>
      </c>
      <c r="G629" s="61" t="s">
        <v>3206</v>
      </c>
      <c r="H629" s="98">
        <v>1950</v>
      </c>
      <c r="I629" s="34" t="s">
        <v>3266</v>
      </c>
      <c r="J629" s="34"/>
      <c r="K629" s="34"/>
      <c r="L629" s="36">
        <v>42843</v>
      </c>
      <c r="M629" s="33" t="s">
        <v>3207</v>
      </c>
      <c r="N629" s="35"/>
    </row>
    <row r="630" spans="1:14" s="252" customFormat="1" ht="38.25" customHeight="1">
      <c r="A630" s="34">
        <v>51</v>
      </c>
      <c r="B630" s="33"/>
      <c r="C630" s="168" t="s">
        <v>3208</v>
      </c>
      <c r="D630" s="33" t="s">
        <v>2305</v>
      </c>
      <c r="E630" s="59" t="s">
        <v>3209</v>
      </c>
      <c r="F630" s="33" t="s">
        <v>3210</v>
      </c>
      <c r="G630" s="61" t="s">
        <v>3211</v>
      </c>
      <c r="H630" s="98">
        <v>4679</v>
      </c>
      <c r="I630" s="34" t="s">
        <v>3266</v>
      </c>
      <c r="J630" s="34"/>
      <c r="K630" s="34"/>
      <c r="L630" s="36">
        <v>42873</v>
      </c>
      <c r="M630" s="33" t="s">
        <v>3212</v>
      </c>
      <c r="N630" s="35"/>
    </row>
    <row r="631" spans="1:14" s="252" customFormat="1" ht="38.25" customHeight="1">
      <c r="A631" s="34">
        <v>52</v>
      </c>
      <c r="B631" s="33"/>
      <c r="C631" s="168" t="s">
        <v>3213</v>
      </c>
      <c r="D631" s="33" t="s">
        <v>2306</v>
      </c>
      <c r="E631" s="57" t="s">
        <v>3214</v>
      </c>
      <c r="F631" s="60" t="s">
        <v>3215</v>
      </c>
      <c r="G631" s="61" t="s">
        <v>3216</v>
      </c>
      <c r="H631" s="98">
        <v>2720</v>
      </c>
      <c r="I631" s="34" t="s">
        <v>3266</v>
      </c>
      <c r="J631" s="34"/>
      <c r="K631" s="34"/>
      <c r="L631" s="36">
        <v>42843</v>
      </c>
      <c r="M631" s="33" t="s">
        <v>3217</v>
      </c>
      <c r="N631" s="35"/>
    </row>
    <row r="632" spans="1:14" s="252" customFormat="1" ht="38.25" customHeight="1">
      <c r="A632" s="34">
        <v>53</v>
      </c>
      <c r="B632" s="33"/>
      <c r="C632" s="168" t="s">
        <v>2750</v>
      </c>
      <c r="D632" s="33" t="s">
        <v>1020</v>
      </c>
      <c r="E632" s="57" t="s">
        <v>2751</v>
      </c>
      <c r="F632" s="248" t="s">
        <v>2752</v>
      </c>
      <c r="G632" s="61" t="s">
        <v>3029</v>
      </c>
      <c r="H632" s="98">
        <v>63200</v>
      </c>
      <c r="I632" s="34" t="s">
        <v>3266</v>
      </c>
      <c r="J632" s="34"/>
      <c r="K632" s="34"/>
      <c r="L632" s="36">
        <v>42957</v>
      </c>
      <c r="M632" s="33" t="s">
        <v>2753</v>
      </c>
      <c r="N632" s="35"/>
    </row>
    <row r="633" spans="1:14" s="252" customFormat="1" ht="38.25" customHeight="1">
      <c r="A633" s="34">
        <v>54</v>
      </c>
      <c r="B633" s="33"/>
      <c r="C633" s="168" t="s">
        <v>3218</v>
      </c>
      <c r="D633" s="33" t="s">
        <v>2307</v>
      </c>
      <c r="E633" s="57" t="s">
        <v>2337</v>
      </c>
      <c r="F633" s="248" t="s">
        <v>3219</v>
      </c>
      <c r="G633" s="246" t="s">
        <v>3220</v>
      </c>
      <c r="H633" s="98">
        <v>20050</v>
      </c>
      <c r="I633" s="34" t="s">
        <v>3266</v>
      </c>
      <c r="J633" s="34"/>
      <c r="K633" s="34"/>
      <c r="L633" s="36">
        <v>42810</v>
      </c>
      <c r="M633" s="33" t="s">
        <v>3221</v>
      </c>
      <c r="N633" s="35"/>
    </row>
    <row r="634" spans="1:14" s="252" customFormat="1" ht="38.25" customHeight="1">
      <c r="A634" s="34">
        <v>55</v>
      </c>
      <c r="B634" s="33"/>
      <c r="C634" s="168" t="s">
        <v>3222</v>
      </c>
      <c r="D634" s="33" t="s">
        <v>2308</v>
      </c>
      <c r="E634" s="57" t="s">
        <v>1528</v>
      </c>
      <c r="F634" s="248" t="s">
        <v>1529</v>
      </c>
      <c r="G634" s="246" t="s">
        <v>1530</v>
      </c>
      <c r="H634" s="98">
        <v>6523</v>
      </c>
      <c r="I634" s="34" t="s">
        <v>3266</v>
      </c>
      <c r="J634" s="34"/>
      <c r="K634" s="34"/>
      <c r="L634" s="36">
        <v>42810</v>
      </c>
      <c r="M634" s="33" t="s">
        <v>1531</v>
      </c>
      <c r="N634" s="35"/>
    </row>
    <row r="635" spans="1:14" s="252" customFormat="1" ht="38.25" customHeight="1">
      <c r="A635" s="34">
        <v>56</v>
      </c>
      <c r="B635" s="33"/>
      <c r="C635" s="168" t="s">
        <v>1532</v>
      </c>
      <c r="D635" s="33" t="s">
        <v>2309</v>
      </c>
      <c r="E635" s="57" t="s">
        <v>1533</v>
      </c>
      <c r="F635" s="248" t="s">
        <v>1534</v>
      </c>
      <c r="G635" s="246" t="s">
        <v>1535</v>
      </c>
      <c r="H635" s="98">
        <f>6630+200</f>
        <v>6830</v>
      </c>
      <c r="I635" s="34" t="s">
        <v>3266</v>
      </c>
      <c r="J635" s="34"/>
      <c r="K635" s="34"/>
      <c r="L635" s="36">
        <v>42929</v>
      </c>
      <c r="M635" s="33" t="s">
        <v>1536</v>
      </c>
      <c r="N635" s="35"/>
    </row>
    <row r="636" spans="1:14" s="252" customFormat="1" ht="38.25" customHeight="1">
      <c r="A636" s="34">
        <v>57</v>
      </c>
      <c r="B636" s="33"/>
      <c r="C636" s="168" t="s">
        <v>2754</v>
      </c>
      <c r="D636" s="33" t="s">
        <v>1021</v>
      </c>
      <c r="E636" s="57" t="s">
        <v>2755</v>
      </c>
      <c r="F636" s="248" t="s">
        <v>2756</v>
      </c>
      <c r="G636" s="61" t="s">
        <v>2757</v>
      </c>
      <c r="H636" s="98">
        <v>20050</v>
      </c>
      <c r="I636" s="34" t="s">
        <v>3266</v>
      </c>
      <c r="J636" s="34"/>
      <c r="K636" s="34"/>
      <c r="L636" s="36">
        <v>42912</v>
      </c>
      <c r="M636" s="33" t="s">
        <v>2758</v>
      </c>
      <c r="N636" s="35"/>
    </row>
    <row r="637" spans="1:14" s="252" customFormat="1" ht="38.25" customHeight="1">
      <c r="A637" s="548">
        <v>58</v>
      </c>
      <c r="B637" s="63"/>
      <c r="C637" s="168" t="s">
        <v>922</v>
      </c>
      <c r="D637" s="33" t="s">
        <v>2310</v>
      </c>
      <c r="E637" s="558" t="s">
        <v>923</v>
      </c>
      <c r="F637" s="568" t="s">
        <v>924</v>
      </c>
      <c r="G637" s="246" t="s">
        <v>748</v>
      </c>
      <c r="H637" s="245">
        <v>5050</v>
      </c>
      <c r="I637" s="548" t="s">
        <v>3266</v>
      </c>
      <c r="J637" s="34"/>
      <c r="K637" s="34"/>
      <c r="L637" s="36">
        <v>42914</v>
      </c>
      <c r="M637" s="36" t="s">
        <v>925</v>
      </c>
      <c r="N637" s="35"/>
    </row>
    <row r="638" spans="1:14" s="252" customFormat="1" ht="38.25" customHeight="1">
      <c r="A638" s="545"/>
      <c r="B638" s="74"/>
      <c r="C638" s="168" t="s">
        <v>926</v>
      </c>
      <c r="D638" s="33" t="s">
        <v>2310</v>
      </c>
      <c r="E638" s="567"/>
      <c r="F638" s="570"/>
      <c r="G638" s="246" t="s">
        <v>927</v>
      </c>
      <c r="H638" s="99">
        <v>4000</v>
      </c>
      <c r="I638" s="545"/>
      <c r="J638" s="34"/>
      <c r="K638" s="34"/>
      <c r="L638" s="36">
        <v>42914</v>
      </c>
      <c r="M638" s="36" t="s">
        <v>925</v>
      </c>
      <c r="N638" s="35"/>
    </row>
    <row r="639" spans="1:14" s="252" customFormat="1" ht="38.25" customHeight="1">
      <c r="A639" s="34">
        <v>59</v>
      </c>
      <c r="B639" s="33"/>
      <c r="C639" s="168" t="s">
        <v>928</v>
      </c>
      <c r="D639" s="33" t="s">
        <v>2310</v>
      </c>
      <c r="E639" s="57" t="s">
        <v>929</v>
      </c>
      <c r="F639" s="248" t="s">
        <v>930</v>
      </c>
      <c r="G639" s="61" t="s">
        <v>931</v>
      </c>
      <c r="H639" s="98">
        <v>6700</v>
      </c>
      <c r="I639" s="34" t="s">
        <v>3266</v>
      </c>
      <c r="J639" s="34"/>
      <c r="K639" s="34"/>
      <c r="L639" s="36">
        <v>42957</v>
      </c>
      <c r="M639" s="33" t="s">
        <v>932</v>
      </c>
      <c r="N639" s="35"/>
    </row>
    <row r="640" spans="1:14" s="252" customFormat="1" ht="38.25" customHeight="1">
      <c r="A640" s="34">
        <v>60</v>
      </c>
      <c r="B640" s="33"/>
      <c r="C640" s="168" t="s">
        <v>2151</v>
      </c>
      <c r="D640" s="33" t="s">
        <v>2310</v>
      </c>
      <c r="E640" s="57" t="s">
        <v>933</v>
      </c>
      <c r="F640" s="248" t="s">
        <v>934</v>
      </c>
      <c r="G640" s="246" t="s">
        <v>935</v>
      </c>
      <c r="H640" s="98">
        <v>3806</v>
      </c>
      <c r="I640" s="34" t="s">
        <v>3266</v>
      </c>
      <c r="J640" s="34"/>
      <c r="K640" s="34"/>
      <c r="L640" s="36">
        <v>42914</v>
      </c>
      <c r="M640" s="33" t="s">
        <v>936</v>
      </c>
      <c r="N640" s="35"/>
    </row>
    <row r="641" spans="1:14" s="252" customFormat="1" ht="38.25" customHeight="1">
      <c r="A641" s="34">
        <v>61</v>
      </c>
      <c r="B641" s="33"/>
      <c r="C641" s="168" t="s">
        <v>747</v>
      </c>
      <c r="D641" s="33" t="s">
        <v>2311</v>
      </c>
      <c r="E641" s="57" t="s">
        <v>937</v>
      </c>
      <c r="F641" s="248" t="s">
        <v>938</v>
      </c>
      <c r="G641" s="246" t="s">
        <v>939</v>
      </c>
      <c r="H641" s="98">
        <v>8777</v>
      </c>
      <c r="I641" s="34" t="s">
        <v>3266</v>
      </c>
      <c r="J641" s="34"/>
      <c r="K641" s="34"/>
      <c r="L641" s="36">
        <v>42914</v>
      </c>
      <c r="M641" s="33" t="s">
        <v>940</v>
      </c>
      <c r="N641" s="35"/>
    </row>
    <row r="642" spans="1:14" s="252" customFormat="1" ht="38.25" customHeight="1">
      <c r="A642" s="548">
        <v>62</v>
      </c>
      <c r="B642" s="63"/>
      <c r="C642" s="168" t="s">
        <v>941</v>
      </c>
      <c r="D642" s="33" t="s">
        <v>2312</v>
      </c>
      <c r="E642" s="558" t="s">
        <v>942</v>
      </c>
      <c r="F642" s="568" t="s">
        <v>943</v>
      </c>
      <c r="G642" s="246" t="s">
        <v>944</v>
      </c>
      <c r="H642" s="245">
        <v>3190</v>
      </c>
      <c r="I642" s="548" t="s">
        <v>3266</v>
      </c>
      <c r="J642" s="34"/>
      <c r="K642" s="34"/>
      <c r="L642" s="576">
        <v>42811</v>
      </c>
      <c r="M642" s="574" t="s">
        <v>945</v>
      </c>
      <c r="N642" s="35"/>
    </row>
    <row r="643" spans="1:14" s="252" customFormat="1" ht="38.25" customHeight="1">
      <c r="A643" s="544"/>
      <c r="B643" s="64"/>
      <c r="C643" s="168" t="s">
        <v>1199</v>
      </c>
      <c r="D643" s="33" t="s">
        <v>2313</v>
      </c>
      <c r="E643" s="566"/>
      <c r="F643" s="569"/>
      <c r="G643" s="246" t="s">
        <v>946</v>
      </c>
      <c r="H643" s="208">
        <v>3090</v>
      </c>
      <c r="I643" s="544"/>
      <c r="J643" s="34"/>
      <c r="K643" s="247" t="s">
        <v>2611</v>
      </c>
      <c r="L643" s="577"/>
      <c r="M643" s="579"/>
      <c r="N643" s="35"/>
    </row>
    <row r="644" spans="1:14" s="252" customFormat="1" ht="38.25" customHeight="1">
      <c r="A644" s="544"/>
      <c r="B644" s="64"/>
      <c r="C644" s="168" t="s">
        <v>947</v>
      </c>
      <c r="D644" s="33" t="s">
        <v>2314</v>
      </c>
      <c r="E644" s="566"/>
      <c r="F644" s="569"/>
      <c r="G644" s="246" t="s">
        <v>944</v>
      </c>
      <c r="H644" s="208">
        <v>3190</v>
      </c>
      <c r="I644" s="544"/>
      <c r="J644" s="34"/>
      <c r="K644" s="34"/>
      <c r="L644" s="577"/>
      <c r="M644" s="579"/>
      <c r="N644" s="35"/>
    </row>
    <row r="645" spans="1:14" s="252" customFormat="1" ht="38.25" customHeight="1">
      <c r="A645" s="545"/>
      <c r="B645" s="74"/>
      <c r="C645" s="168" t="s">
        <v>948</v>
      </c>
      <c r="D645" s="33" t="s">
        <v>2314</v>
      </c>
      <c r="E645" s="567"/>
      <c r="F645" s="570"/>
      <c r="G645" s="246" t="s">
        <v>2968</v>
      </c>
      <c r="H645" s="99">
        <v>3180</v>
      </c>
      <c r="I645" s="545"/>
      <c r="J645" s="34"/>
      <c r="K645" s="34"/>
      <c r="L645" s="578"/>
      <c r="M645" s="575"/>
      <c r="N645" s="35"/>
    </row>
    <row r="646" spans="1:14" s="252" customFormat="1" ht="38.25" customHeight="1">
      <c r="A646" s="548">
        <v>63</v>
      </c>
      <c r="B646" s="63"/>
      <c r="C646" s="168" t="s">
        <v>949</v>
      </c>
      <c r="D646" s="33" t="s">
        <v>2315</v>
      </c>
      <c r="E646" s="558" t="s">
        <v>950</v>
      </c>
      <c r="F646" s="568" t="s">
        <v>951</v>
      </c>
      <c r="G646" s="246" t="s">
        <v>952</v>
      </c>
      <c r="H646" s="245">
        <v>3200</v>
      </c>
      <c r="I646" s="548" t="s">
        <v>3266</v>
      </c>
      <c r="J646" s="34"/>
      <c r="K646" s="34"/>
      <c r="L646" s="572">
        <v>42845</v>
      </c>
      <c r="M646" s="574" t="s">
        <v>953</v>
      </c>
      <c r="N646" s="35"/>
    </row>
    <row r="647" spans="1:14" s="252" customFormat="1" ht="38.25" customHeight="1">
      <c r="A647" s="545"/>
      <c r="B647" s="74"/>
      <c r="C647" s="168" t="s">
        <v>954</v>
      </c>
      <c r="D647" s="33" t="s">
        <v>2316</v>
      </c>
      <c r="E647" s="571"/>
      <c r="F647" s="570"/>
      <c r="G647" s="246" t="s">
        <v>955</v>
      </c>
      <c r="H647" s="99">
        <v>2825</v>
      </c>
      <c r="I647" s="545"/>
      <c r="J647" s="34"/>
      <c r="K647" s="34"/>
      <c r="L647" s="573"/>
      <c r="M647" s="575"/>
      <c r="N647" s="35"/>
    </row>
    <row r="648" spans="1:14" s="252" customFormat="1" ht="38.25" customHeight="1">
      <c r="A648" s="34">
        <v>64</v>
      </c>
      <c r="B648" s="33"/>
      <c r="C648" s="168" t="s">
        <v>956</v>
      </c>
      <c r="D648" s="33" t="s">
        <v>2317</v>
      </c>
      <c r="E648" s="57" t="s">
        <v>957</v>
      </c>
      <c r="F648" s="248" t="s">
        <v>958</v>
      </c>
      <c r="G648" s="246" t="s">
        <v>959</v>
      </c>
      <c r="H648" s="98">
        <v>4590</v>
      </c>
      <c r="I648" s="34" t="s">
        <v>3266</v>
      </c>
      <c r="J648" s="34"/>
      <c r="K648" s="34"/>
      <c r="L648" s="36">
        <v>42845</v>
      </c>
      <c r="M648" s="33" t="s">
        <v>960</v>
      </c>
      <c r="N648" s="35"/>
    </row>
    <row r="649" spans="1:16" s="252" customFormat="1" ht="38.25" customHeight="1">
      <c r="A649" s="32">
        <v>65</v>
      </c>
      <c r="B649" s="39"/>
      <c r="C649" s="253" t="s">
        <v>2962</v>
      </c>
      <c r="D649" s="39" t="s">
        <v>2969</v>
      </c>
      <c r="E649" s="267" t="s">
        <v>2970</v>
      </c>
      <c r="F649" s="268" t="s">
        <v>2971</v>
      </c>
      <c r="G649" s="269" t="s">
        <v>2972</v>
      </c>
      <c r="H649" s="255">
        <v>8000</v>
      </c>
      <c r="I649" s="32" t="s">
        <v>3266</v>
      </c>
      <c r="J649" s="32"/>
      <c r="K649" s="32"/>
      <c r="L649" s="41">
        <v>42812</v>
      </c>
      <c r="M649" s="41" t="s">
        <v>2973</v>
      </c>
      <c r="N649" s="43"/>
      <c r="P649" s="251"/>
    </row>
    <row r="650" spans="1:14" s="252" customFormat="1" ht="38.25" customHeight="1">
      <c r="A650" s="34">
        <v>66</v>
      </c>
      <c r="B650" s="33"/>
      <c r="C650" s="168" t="s">
        <v>961</v>
      </c>
      <c r="D650" s="33" t="s">
        <v>2313</v>
      </c>
      <c r="E650" s="57" t="s">
        <v>962</v>
      </c>
      <c r="F650" s="248" t="s">
        <v>1620</v>
      </c>
      <c r="G650" s="246" t="s">
        <v>1621</v>
      </c>
      <c r="H650" s="98">
        <v>2750</v>
      </c>
      <c r="I650" s="34" t="s">
        <v>3266</v>
      </c>
      <c r="J650" s="34"/>
      <c r="K650" s="34"/>
      <c r="L650" s="36">
        <v>42844</v>
      </c>
      <c r="M650" s="33" t="s">
        <v>1622</v>
      </c>
      <c r="N650" s="35"/>
    </row>
    <row r="651" spans="1:14" s="252" customFormat="1" ht="38.25" customHeight="1">
      <c r="A651" s="34">
        <v>67</v>
      </c>
      <c r="B651" s="33"/>
      <c r="C651" s="168" t="s">
        <v>1623</v>
      </c>
      <c r="D651" s="33" t="s">
        <v>2318</v>
      </c>
      <c r="E651" s="57" t="s">
        <v>1624</v>
      </c>
      <c r="F651" s="248" t="s">
        <v>1625</v>
      </c>
      <c r="G651" s="246" t="s">
        <v>2974</v>
      </c>
      <c r="H651" s="98">
        <v>3200</v>
      </c>
      <c r="I651" s="34" t="s">
        <v>3266</v>
      </c>
      <c r="J651" s="34"/>
      <c r="K651" s="34"/>
      <c r="L651" s="36">
        <v>42844</v>
      </c>
      <c r="M651" s="33" t="s">
        <v>1592</v>
      </c>
      <c r="N651" s="35"/>
    </row>
    <row r="652" spans="1:14" s="252" customFormat="1" ht="38.25" customHeight="1">
      <c r="A652" s="34">
        <v>68</v>
      </c>
      <c r="B652" s="33"/>
      <c r="C652" s="168" t="s">
        <v>1593</v>
      </c>
      <c r="D652" s="33" t="s">
        <v>2319</v>
      </c>
      <c r="E652" s="57" t="s">
        <v>1594</v>
      </c>
      <c r="F652" s="248" t="s">
        <v>1595</v>
      </c>
      <c r="G652" s="246" t="s">
        <v>1596</v>
      </c>
      <c r="H652" s="98">
        <v>5195</v>
      </c>
      <c r="I652" s="34" t="s">
        <v>3266</v>
      </c>
      <c r="J652" s="34"/>
      <c r="K652" s="34"/>
      <c r="L652" s="36">
        <v>42572</v>
      </c>
      <c r="M652" s="33" t="s">
        <v>1597</v>
      </c>
      <c r="N652" s="35"/>
    </row>
    <row r="653" spans="1:14" s="252" customFormat="1" ht="38.25" customHeight="1">
      <c r="A653" s="548">
        <v>69</v>
      </c>
      <c r="B653" s="63"/>
      <c r="C653" s="168" t="s">
        <v>1598</v>
      </c>
      <c r="D653" s="33" t="s">
        <v>2320</v>
      </c>
      <c r="E653" s="558" t="s">
        <v>1599</v>
      </c>
      <c r="F653" s="568" t="s">
        <v>1600</v>
      </c>
      <c r="G653" s="246" t="s">
        <v>1601</v>
      </c>
      <c r="H653" s="245">
        <v>3000</v>
      </c>
      <c r="I653" s="548" t="s">
        <v>3266</v>
      </c>
      <c r="J653" s="34"/>
      <c r="K653" s="34"/>
      <c r="L653" s="576">
        <v>42859</v>
      </c>
      <c r="M653" s="548" t="s">
        <v>1602</v>
      </c>
      <c r="N653" s="35"/>
    </row>
    <row r="654" spans="1:14" s="252" customFormat="1" ht="38.25" customHeight="1">
      <c r="A654" s="544"/>
      <c r="B654" s="64"/>
      <c r="C654" s="168" t="s">
        <v>1603</v>
      </c>
      <c r="D654" s="33" t="s">
        <v>2321</v>
      </c>
      <c r="E654" s="566"/>
      <c r="F654" s="569"/>
      <c r="G654" s="246" t="s">
        <v>1601</v>
      </c>
      <c r="H654" s="208">
        <v>3000</v>
      </c>
      <c r="I654" s="544"/>
      <c r="J654" s="34"/>
      <c r="K654" s="34"/>
      <c r="L654" s="577"/>
      <c r="M654" s="545"/>
      <c r="N654" s="35"/>
    </row>
    <row r="655" spans="1:14" s="252" customFormat="1" ht="38.25" customHeight="1">
      <c r="A655" s="544"/>
      <c r="B655" s="64"/>
      <c r="C655" s="168" t="s">
        <v>1604</v>
      </c>
      <c r="D655" s="33" t="s">
        <v>2320</v>
      </c>
      <c r="E655" s="566"/>
      <c r="F655" s="569"/>
      <c r="G655" s="246" t="s">
        <v>1605</v>
      </c>
      <c r="H655" s="208">
        <v>3050</v>
      </c>
      <c r="I655" s="544"/>
      <c r="J655" s="34"/>
      <c r="K655" s="34"/>
      <c r="L655" s="577">
        <v>42873</v>
      </c>
      <c r="M655" s="548" t="s">
        <v>1602</v>
      </c>
      <c r="N655" s="35"/>
    </row>
    <row r="656" spans="1:14" s="252" customFormat="1" ht="38.25" customHeight="1">
      <c r="A656" s="544"/>
      <c r="B656" s="64"/>
      <c r="C656" s="168" t="s">
        <v>1606</v>
      </c>
      <c r="D656" s="33" t="s">
        <v>2321</v>
      </c>
      <c r="E656" s="566"/>
      <c r="F656" s="569"/>
      <c r="G656" s="246" t="s">
        <v>1607</v>
      </c>
      <c r="H656" s="208">
        <v>2600</v>
      </c>
      <c r="I656" s="544"/>
      <c r="J656" s="34"/>
      <c r="K656" s="34"/>
      <c r="L656" s="577"/>
      <c r="M656" s="544"/>
      <c r="N656" s="35"/>
    </row>
    <row r="657" spans="1:14" s="252" customFormat="1" ht="38.25" customHeight="1">
      <c r="A657" s="545"/>
      <c r="B657" s="74"/>
      <c r="C657" s="168" t="s">
        <v>1608</v>
      </c>
      <c r="D657" s="33" t="s">
        <v>2321</v>
      </c>
      <c r="E657" s="567"/>
      <c r="F657" s="570"/>
      <c r="G657" s="246" t="s">
        <v>1601</v>
      </c>
      <c r="H657" s="99">
        <v>3000</v>
      </c>
      <c r="I657" s="545"/>
      <c r="J657" s="34"/>
      <c r="K657" s="34"/>
      <c r="L657" s="578"/>
      <c r="M657" s="545"/>
      <c r="N657" s="35"/>
    </row>
    <row r="658" spans="1:14" s="252" customFormat="1" ht="38.25" customHeight="1">
      <c r="A658" s="548">
        <v>70</v>
      </c>
      <c r="B658" s="63"/>
      <c r="C658" s="168" t="s">
        <v>1609</v>
      </c>
      <c r="D658" s="33" t="s">
        <v>2322</v>
      </c>
      <c r="E658" s="285" t="s">
        <v>1610</v>
      </c>
      <c r="F658" s="314" t="s">
        <v>1611</v>
      </c>
      <c r="G658" s="246" t="s">
        <v>1612</v>
      </c>
      <c r="H658" s="245">
        <v>2200</v>
      </c>
      <c r="I658" s="548" t="s">
        <v>3266</v>
      </c>
      <c r="J658" s="34"/>
      <c r="K658" s="34"/>
      <c r="L658" s="36">
        <v>42922</v>
      </c>
      <c r="M658" s="78" t="s">
        <v>1613</v>
      </c>
      <c r="N658" s="35"/>
    </row>
    <row r="659" spans="1:14" s="252" customFormat="1" ht="38.25" customHeight="1">
      <c r="A659" s="545"/>
      <c r="B659" s="64"/>
      <c r="C659" s="168" t="s">
        <v>1614</v>
      </c>
      <c r="D659" s="33" t="s">
        <v>2323</v>
      </c>
      <c r="E659" s="394"/>
      <c r="F659" s="395"/>
      <c r="G659" s="246" t="s">
        <v>1615</v>
      </c>
      <c r="H659" s="208">
        <v>3200</v>
      </c>
      <c r="I659" s="544"/>
      <c r="J659" s="34"/>
      <c r="K659" s="34"/>
      <c r="L659" s="36">
        <v>42922</v>
      </c>
      <c r="M659" s="112"/>
      <c r="N659" s="35"/>
    </row>
    <row r="660" spans="1:14" s="252" customFormat="1" ht="38.25" customHeight="1">
      <c r="A660" s="34">
        <v>71</v>
      </c>
      <c r="B660" s="33"/>
      <c r="C660" s="168" t="s">
        <v>1616</v>
      </c>
      <c r="D660" s="33" t="s">
        <v>2324</v>
      </c>
      <c r="E660" s="57" t="s">
        <v>1617</v>
      </c>
      <c r="F660" s="266" t="s">
        <v>2975</v>
      </c>
      <c r="G660" s="246" t="s">
        <v>1618</v>
      </c>
      <c r="H660" s="98">
        <v>5050</v>
      </c>
      <c r="I660" s="34" t="s">
        <v>3266</v>
      </c>
      <c r="J660" s="34"/>
      <c r="K660" s="34"/>
      <c r="L660" s="36">
        <v>42969</v>
      </c>
      <c r="M660" s="33" t="s">
        <v>1619</v>
      </c>
      <c r="N660" s="35"/>
    </row>
    <row r="661" spans="1:14" s="252" customFormat="1" ht="38.25" customHeight="1">
      <c r="A661" s="34">
        <v>72</v>
      </c>
      <c r="B661" s="33"/>
      <c r="C661" s="168" t="s">
        <v>2712</v>
      </c>
      <c r="D661" s="33" t="s">
        <v>1014</v>
      </c>
      <c r="E661" s="57" t="s">
        <v>2713</v>
      </c>
      <c r="F661" s="248" t="s">
        <v>2714</v>
      </c>
      <c r="G661" s="246" t="s">
        <v>2715</v>
      </c>
      <c r="H661" s="98">
        <v>6850</v>
      </c>
      <c r="I661" s="34" t="s">
        <v>3266</v>
      </c>
      <c r="J661" s="34"/>
      <c r="K661" s="34"/>
      <c r="L661" s="36">
        <v>42914</v>
      </c>
      <c r="M661" s="33" t="s">
        <v>2716</v>
      </c>
      <c r="N661" s="35"/>
    </row>
    <row r="662" spans="1:14" s="252" customFormat="1" ht="38.25" customHeight="1">
      <c r="A662" s="32">
        <v>73</v>
      </c>
      <c r="B662" s="39"/>
      <c r="C662" s="253" t="s">
        <v>2976</v>
      </c>
      <c r="D662" s="39" t="s">
        <v>2977</v>
      </c>
      <c r="E662" s="267" t="s">
        <v>2978</v>
      </c>
      <c r="F662" s="268" t="s">
        <v>2979</v>
      </c>
      <c r="G662" s="60" t="s">
        <v>2980</v>
      </c>
      <c r="H662" s="255">
        <v>3200</v>
      </c>
      <c r="I662" s="32" t="s">
        <v>3266</v>
      </c>
      <c r="J662" s="32"/>
      <c r="K662" s="32"/>
      <c r="L662" s="41">
        <v>42810</v>
      </c>
      <c r="M662" s="41" t="s">
        <v>2981</v>
      </c>
      <c r="N662" s="43"/>
    </row>
    <row r="663" spans="1:16" s="252" customFormat="1" ht="38.25" customHeight="1">
      <c r="A663" s="32">
        <v>74</v>
      </c>
      <c r="B663" s="39"/>
      <c r="C663" s="253" t="s">
        <v>2328</v>
      </c>
      <c r="D663" s="39" t="s">
        <v>2295</v>
      </c>
      <c r="E663" s="267" t="s">
        <v>2982</v>
      </c>
      <c r="F663" s="268" t="s">
        <v>2329</v>
      </c>
      <c r="G663" s="60" t="s">
        <v>2983</v>
      </c>
      <c r="H663" s="255">
        <v>5200</v>
      </c>
      <c r="I663" s="32" t="s">
        <v>3266</v>
      </c>
      <c r="J663" s="32"/>
      <c r="K663" s="32"/>
      <c r="L663" s="41">
        <v>42964</v>
      </c>
      <c r="M663" s="39" t="s">
        <v>2984</v>
      </c>
      <c r="N663" s="43"/>
      <c r="P663" s="251"/>
    </row>
    <row r="664" spans="1:16" s="252" customFormat="1" ht="38.25" customHeight="1">
      <c r="A664" s="34">
        <v>75</v>
      </c>
      <c r="B664" s="33"/>
      <c r="C664" s="168" t="s">
        <v>2566</v>
      </c>
      <c r="D664" s="33" t="s">
        <v>2314</v>
      </c>
      <c r="E664" s="57" t="s">
        <v>2567</v>
      </c>
      <c r="F664" s="257" t="s">
        <v>2219</v>
      </c>
      <c r="G664" s="61" t="s">
        <v>2220</v>
      </c>
      <c r="H664" s="98">
        <v>3100</v>
      </c>
      <c r="I664" s="34" t="s">
        <v>3266</v>
      </c>
      <c r="J664" s="34"/>
      <c r="K664" s="34"/>
      <c r="L664" s="36">
        <v>42810</v>
      </c>
      <c r="M664" s="33" t="s">
        <v>2221</v>
      </c>
      <c r="N664" s="35"/>
      <c r="P664" s="251"/>
    </row>
    <row r="665" spans="1:14" s="252" customFormat="1" ht="38.25" customHeight="1">
      <c r="A665" s="34">
        <v>76</v>
      </c>
      <c r="B665" s="33"/>
      <c r="C665" s="168" t="s">
        <v>2566</v>
      </c>
      <c r="D665" s="33" t="s">
        <v>2314</v>
      </c>
      <c r="E665" s="33" t="s">
        <v>2222</v>
      </c>
      <c r="F665" s="257" t="s">
        <v>2223</v>
      </c>
      <c r="G665" s="61" t="s">
        <v>2224</v>
      </c>
      <c r="H665" s="98">
        <v>883</v>
      </c>
      <c r="I665" s="34" t="s">
        <v>3266</v>
      </c>
      <c r="J665" s="34"/>
      <c r="K665" s="34"/>
      <c r="L665" s="36">
        <v>42810</v>
      </c>
      <c r="M665" s="33" t="s">
        <v>2263</v>
      </c>
      <c r="N665" s="35"/>
    </row>
    <row r="666" spans="1:14" s="252" customFormat="1" ht="38.25" customHeight="1">
      <c r="A666" s="63">
        <v>77</v>
      </c>
      <c r="B666" s="185"/>
      <c r="C666" s="270" t="s">
        <v>2617</v>
      </c>
      <c r="D666" s="185" t="s">
        <v>2294</v>
      </c>
      <c r="E666" s="258" t="s">
        <v>1727</v>
      </c>
      <c r="F666" s="257" t="s">
        <v>1728</v>
      </c>
      <c r="G666" s="271" t="s">
        <v>1729</v>
      </c>
      <c r="H666" s="245">
        <v>6700</v>
      </c>
      <c r="I666" s="63" t="s">
        <v>3266</v>
      </c>
      <c r="J666" s="63"/>
      <c r="K666" s="63"/>
      <c r="L666" s="250">
        <v>42838</v>
      </c>
      <c r="M666" s="185" t="s">
        <v>1730</v>
      </c>
      <c r="N666" s="78"/>
    </row>
    <row r="667" spans="1:14" s="252" customFormat="1" ht="38.25" customHeight="1">
      <c r="A667" s="383">
        <v>78</v>
      </c>
      <c r="B667" s="318"/>
      <c r="C667" s="253" t="s">
        <v>4037</v>
      </c>
      <c r="D667" s="39" t="s">
        <v>4038</v>
      </c>
      <c r="E667" s="57" t="s">
        <v>4039</v>
      </c>
      <c r="F667" s="60" t="s">
        <v>4040</v>
      </c>
      <c r="G667" s="61" t="s">
        <v>4041</v>
      </c>
      <c r="H667" s="288">
        <v>4500</v>
      </c>
      <c r="I667" s="63" t="s">
        <v>3266</v>
      </c>
      <c r="J667" s="240"/>
      <c r="K667" s="319"/>
      <c r="L667" s="250">
        <v>42963</v>
      </c>
      <c r="M667" s="305">
        <v>42622</v>
      </c>
      <c r="N667" s="290"/>
    </row>
    <row r="668" spans="1:19" s="77" customFormat="1" ht="38.25" customHeight="1">
      <c r="A668" s="63">
        <v>79</v>
      </c>
      <c r="B668" s="63"/>
      <c r="C668" s="270" t="s">
        <v>2985</v>
      </c>
      <c r="D668" s="185" t="s">
        <v>2986</v>
      </c>
      <c r="E668" s="258" t="s">
        <v>2339</v>
      </c>
      <c r="F668" s="257" t="s">
        <v>2987</v>
      </c>
      <c r="G668" s="271" t="s">
        <v>2988</v>
      </c>
      <c r="H668" s="245">
        <v>4280</v>
      </c>
      <c r="I668" s="63" t="s">
        <v>3266</v>
      </c>
      <c r="J668" s="63"/>
      <c r="K668" s="63"/>
      <c r="L668" s="250">
        <v>42873</v>
      </c>
      <c r="M668" s="185" t="s">
        <v>2989</v>
      </c>
      <c r="N668" s="78"/>
      <c r="S668" s="252"/>
    </row>
    <row r="669" spans="1:14" s="55" customFormat="1" ht="41.25" customHeight="1">
      <c r="A669" s="556">
        <v>80</v>
      </c>
      <c r="B669" s="241"/>
      <c r="C669" s="253" t="s">
        <v>2990</v>
      </c>
      <c r="D669" s="39" t="s">
        <v>2991</v>
      </c>
      <c r="E669" s="558" t="s">
        <v>2992</v>
      </c>
      <c r="F669" s="560" t="s">
        <v>2993</v>
      </c>
      <c r="G669" s="61" t="s">
        <v>2994</v>
      </c>
      <c r="H669" s="272">
        <v>8000</v>
      </c>
      <c r="I669" s="548" t="s">
        <v>3266</v>
      </c>
      <c r="J669" s="273"/>
      <c r="K669" s="273"/>
      <c r="L669" s="562">
        <v>42747</v>
      </c>
      <c r="M669" s="564" t="s">
        <v>2995</v>
      </c>
      <c r="N669" s="241"/>
    </row>
    <row r="670" spans="1:24" s="239" customFormat="1" ht="36.75" customHeight="1">
      <c r="A670" s="557"/>
      <c r="B670" s="241"/>
      <c r="C670" s="253" t="s">
        <v>2996</v>
      </c>
      <c r="D670" s="39" t="s">
        <v>2991</v>
      </c>
      <c r="E670" s="559"/>
      <c r="F670" s="561"/>
      <c r="G670" s="61" t="s">
        <v>2997</v>
      </c>
      <c r="H670" s="272">
        <v>3000</v>
      </c>
      <c r="I670" s="545"/>
      <c r="J670" s="273"/>
      <c r="K670" s="273"/>
      <c r="L670" s="563"/>
      <c r="M670" s="565"/>
      <c r="N670" s="241"/>
      <c r="O670" s="274"/>
      <c r="P670" s="274"/>
      <c r="Q670" s="274"/>
      <c r="R670" s="274"/>
      <c r="S670" s="274"/>
      <c r="T670" s="274"/>
      <c r="U670" s="274"/>
      <c r="V670" s="274"/>
      <c r="W670" s="274"/>
      <c r="X670" s="275"/>
    </row>
    <row r="671" spans="1:24" s="280" customFormat="1" ht="36.75" customHeight="1">
      <c r="A671" s="548">
        <v>81</v>
      </c>
      <c r="B671" s="38"/>
      <c r="C671" s="276" t="s">
        <v>2491</v>
      </c>
      <c r="D671" s="38" t="s">
        <v>3272</v>
      </c>
      <c r="E671" s="558" t="s">
        <v>2492</v>
      </c>
      <c r="F671" s="568" t="s">
        <v>2493</v>
      </c>
      <c r="G671" s="277" t="s">
        <v>2494</v>
      </c>
      <c r="H671" s="208">
        <v>5000</v>
      </c>
      <c r="I671" s="548" t="s">
        <v>3266</v>
      </c>
      <c r="J671" s="74"/>
      <c r="K671" s="74"/>
      <c r="L671" s="572">
        <v>42872</v>
      </c>
      <c r="M671" s="574" t="s">
        <v>2998</v>
      </c>
      <c r="N671" s="112"/>
      <c r="O671" s="278"/>
      <c r="P671" s="278"/>
      <c r="Q671" s="278"/>
      <c r="R671" s="278"/>
      <c r="S671" s="278"/>
      <c r="T671" s="278"/>
      <c r="U671" s="278"/>
      <c r="V671" s="278"/>
      <c r="W671" s="278"/>
      <c r="X671" s="279"/>
    </row>
    <row r="672" spans="1:14" s="252" customFormat="1" ht="38.25" customHeight="1">
      <c r="A672" s="544"/>
      <c r="B672" s="33"/>
      <c r="C672" s="168" t="s">
        <v>2495</v>
      </c>
      <c r="D672" s="33" t="s">
        <v>3273</v>
      </c>
      <c r="E672" s="566"/>
      <c r="F672" s="569"/>
      <c r="G672" s="246" t="s">
        <v>2494</v>
      </c>
      <c r="H672" s="208">
        <v>5000</v>
      </c>
      <c r="I672" s="544"/>
      <c r="J672" s="34"/>
      <c r="K672" s="34"/>
      <c r="L672" s="680"/>
      <c r="M672" s="579"/>
      <c r="N672" s="35"/>
    </row>
    <row r="673" spans="1:14" s="252" customFormat="1" ht="38.25" customHeight="1">
      <c r="A673" s="545"/>
      <c r="B673" s="33"/>
      <c r="C673" s="168" t="s">
        <v>2496</v>
      </c>
      <c r="D673" s="33" t="s">
        <v>3273</v>
      </c>
      <c r="E673" s="567"/>
      <c r="F673" s="570"/>
      <c r="G673" s="246" t="s">
        <v>2497</v>
      </c>
      <c r="H673" s="99">
        <v>3000</v>
      </c>
      <c r="I673" s="545"/>
      <c r="J673" s="34"/>
      <c r="K673" s="34"/>
      <c r="L673" s="573"/>
      <c r="M673" s="575"/>
      <c r="N673" s="35"/>
    </row>
    <row r="674" spans="1:14" s="252" customFormat="1" ht="38.25" customHeight="1">
      <c r="A674" s="34">
        <v>82</v>
      </c>
      <c r="B674" s="33"/>
      <c r="C674" s="168" t="s">
        <v>1739</v>
      </c>
      <c r="D674" s="33" t="s">
        <v>3274</v>
      </c>
      <c r="E674" s="57" t="s">
        <v>2326</v>
      </c>
      <c r="F674" s="248" t="s">
        <v>2498</v>
      </c>
      <c r="G674" s="246" t="s">
        <v>2499</v>
      </c>
      <c r="H674" s="98">
        <v>3050</v>
      </c>
      <c r="I674" s="34" t="s">
        <v>3266</v>
      </c>
      <c r="J674" s="34"/>
      <c r="K674" s="34"/>
      <c r="L674" s="36">
        <v>42913</v>
      </c>
      <c r="M674" s="33" t="s">
        <v>3033</v>
      </c>
      <c r="N674" s="35"/>
    </row>
    <row r="675" spans="1:14" s="252" customFormat="1" ht="38.25" customHeight="1">
      <c r="A675" s="34">
        <v>83</v>
      </c>
      <c r="B675" s="33"/>
      <c r="C675" s="168" t="s">
        <v>2500</v>
      </c>
      <c r="D675" s="33" t="s">
        <v>3275</v>
      </c>
      <c r="E675" s="57" t="s">
        <v>2327</v>
      </c>
      <c r="F675" s="60" t="s">
        <v>2501</v>
      </c>
      <c r="G675" s="246" t="s">
        <v>2502</v>
      </c>
      <c r="H675" s="98">
        <f>200+7000+1754</f>
        <v>8954</v>
      </c>
      <c r="I675" s="34" t="s">
        <v>3266</v>
      </c>
      <c r="J675" s="34"/>
      <c r="K675" s="34"/>
      <c r="L675" s="36">
        <v>42916</v>
      </c>
      <c r="M675" s="33" t="s">
        <v>2503</v>
      </c>
      <c r="N675" s="35"/>
    </row>
    <row r="676" spans="1:14" s="252" customFormat="1" ht="38.25" customHeight="1">
      <c r="A676" s="34">
        <v>84</v>
      </c>
      <c r="B676" s="33"/>
      <c r="C676" s="168" t="s">
        <v>2544</v>
      </c>
      <c r="D676" s="33" t="s">
        <v>1029</v>
      </c>
      <c r="E676" s="57" t="s">
        <v>2545</v>
      </c>
      <c r="F676" s="248" t="s">
        <v>2546</v>
      </c>
      <c r="G676" s="61" t="s">
        <v>2547</v>
      </c>
      <c r="H676" s="98">
        <v>1214</v>
      </c>
      <c r="I676" s="78" t="s">
        <v>3266</v>
      </c>
      <c r="J676" s="34"/>
      <c r="K676" s="34"/>
      <c r="L676" s="36">
        <v>42849</v>
      </c>
      <c r="M676" s="33" t="s">
        <v>2548</v>
      </c>
      <c r="N676" s="35"/>
    </row>
    <row r="677" spans="1:14" s="252" customFormat="1" ht="38.25" customHeight="1">
      <c r="A677" s="34">
        <v>85</v>
      </c>
      <c r="B677" s="33"/>
      <c r="C677" s="168" t="s">
        <v>1044</v>
      </c>
      <c r="D677" s="33" t="s">
        <v>2772</v>
      </c>
      <c r="E677" s="58" t="s">
        <v>1045</v>
      </c>
      <c r="F677" s="242" t="s">
        <v>1046</v>
      </c>
      <c r="G677" s="61" t="s">
        <v>1047</v>
      </c>
      <c r="H677" s="98">
        <v>1548</v>
      </c>
      <c r="I677" s="34" t="s">
        <v>3266</v>
      </c>
      <c r="J677" s="34"/>
      <c r="K677" s="34"/>
      <c r="L677" s="36">
        <v>42881</v>
      </c>
      <c r="M677" s="33" t="s">
        <v>1048</v>
      </c>
      <c r="N677" s="35"/>
    </row>
    <row r="678" spans="1:14" s="252" customFormat="1" ht="38.25" customHeight="1">
      <c r="A678" s="34">
        <v>86</v>
      </c>
      <c r="B678" s="33"/>
      <c r="C678" s="168" t="s">
        <v>2999</v>
      </c>
      <c r="D678" s="33" t="s">
        <v>2777</v>
      </c>
      <c r="E678" s="59" t="s">
        <v>3000</v>
      </c>
      <c r="F678" s="242" t="s">
        <v>3001</v>
      </c>
      <c r="G678" s="61" t="s">
        <v>3002</v>
      </c>
      <c r="H678" s="98">
        <v>17200</v>
      </c>
      <c r="I678" s="34" t="s">
        <v>3266</v>
      </c>
      <c r="J678" s="34"/>
      <c r="K678" s="34"/>
      <c r="L678" s="36">
        <v>42915</v>
      </c>
      <c r="M678" s="36" t="s">
        <v>3003</v>
      </c>
      <c r="N678" s="35"/>
    </row>
    <row r="679" spans="1:16" s="252" customFormat="1" ht="38.25" customHeight="1">
      <c r="A679" s="34">
        <v>87</v>
      </c>
      <c r="B679" s="33"/>
      <c r="C679" s="168" t="s">
        <v>1049</v>
      </c>
      <c r="D679" s="33" t="s">
        <v>2773</v>
      </c>
      <c r="E679" s="59" t="s">
        <v>1050</v>
      </c>
      <c r="F679" s="33" t="s">
        <v>1051</v>
      </c>
      <c r="G679" s="243" t="s">
        <v>1052</v>
      </c>
      <c r="H679" s="100">
        <v>3400</v>
      </c>
      <c r="I679" s="34" t="s">
        <v>3266</v>
      </c>
      <c r="J679" s="34"/>
      <c r="K679" s="34"/>
      <c r="L679" s="36">
        <v>42835</v>
      </c>
      <c r="M679" s="33" t="s">
        <v>1053</v>
      </c>
      <c r="N679" s="35"/>
      <c r="P679" s="251"/>
    </row>
    <row r="680" spans="1:14" s="252" customFormat="1" ht="38.25" customHeight="1">
      <c r="A680" s="34">
        <v>88</v>
      </c>
      <c r="B680" s="33"/>
      <c r="C680" s="168" t="s">
        <v>2612</v>
      </c>
      <c r="D680" s="33" t="s">
        <v>2774</v>
      </c>
      <c r="E680" s="59" t="s">
        <v>1054</v>
      </c>
      <c r="F680" s="33" t="s">
        <v>1055</v>
      </c>
      <c r="G680" s="243" t="s">
        <v>1056</v>
      </c>
      <c r="H680" s="100">
        <v>3050</v>
      </c>
      <c r="I680" s="34" t="s">
        <v>3266</v>
      </c>
      <c r="J680" s="34"/>
      <c r="K680" s="34"/>
      <c r="L680" s="36">
        <v>42858</v>
      </c>
      <c r="M680" s="33" t="s">
        <v>1057</v>
      </c>
      <c r="N680" s="35"/>
    </row>
    <row r="681" spans="1:14" s="252" customFormat="1" ht="38.25" customHeight="1">
      <c r="A681" s="34">
        <v>89</v>
      </c>
      <c r="B681" s="33"/>
      <c r="C681" s="168" t="s">
        <v>3004</v>
      </c>
      <c r="D681" s="33" t="s">
        <v>3005</v>
      </c>
      <c r="E681" s="59" t="s">
        <v>3006</v>
      </c>
      <c r="F681" s="33" t="s">
        <v>3007</v>
      </c>
      <c r="G681" s="243" t="s">
        <v>3008</v>
      </c>
      <c r="H681" s="98">
        <v>3200</v>
      </c>
      <c r="I681" s="34" t="s">
        <v>3266</v>
      </c>
      <c r="J681" s="34"/>
      <c r="K681" s="34"/>
      <c r="L681" s="36">
        <v>42808</v>
      </c>
      <c r="M681" s="36" t="s">
        <v>3009</v>
      </c>
      <c r="N681" s="35"/>
    </row>
    <row r="682" spans="1:19" s="282" customFormat="1" ht="38.25" customHeight="1">
      <c r="A682" s="74">
        <v>90</v>
      </c>
      <c r="B682" s="74"/>
      <c r="C682" s="168" t="s">
        <v>2612</v>
      </c>
      <c r="D682" s="33" t="s">
        <v>2775</v>
      </c>
      <c r="E682" s="256" t="s">
        <v>1058</v>
      </c>
      <c r="F682" s="185" t="s">
        <v>1059</v>
      </c>
      <c r="G682" s="61" t="s">
        <v>1061</v>
      </c>
      <c r="H682" s="99">
        <v>3000</v>
      </c>
      <c r="I682" s="34" t="s">
        <v>3266</v>
      </c>
      <c r="J682" s="34"/>
      <c r="K682" s="34"/>
      <c r="L682" s="36">
        <v>42908</v>
      </c>
      <c r="M682" s="33" t="s">
        <v>1060</v>
      </c>
      <c r="N682" s="35"/>
      <c r="P682" s="281"/>
      <c r="S682" s="252"/>
    </row>
    <row r="683" spans="1:14" s="252" customFormat="1" ht="38.25" customHeight="1">
      <c r="A683" s="74">
        <v>91</v>
      </c>
      <c r="B683" s="74"/>
      <c r="C683" s="168" t="s">
        <v>1065</v>
      </c>
      <c r="D683" s="33" t="s">
        <v>2774</v>
      </c>
      <c r="E683" s="256" t="s">
        <v>1062</v>
      </c>
      <c r="F683" s="185" t="s">
        <v>1063</v>
      </c>
      <c r="G683" s="61" t="s">
        <v>1066</v>
      </c>
      <c r="H683" s="99">
        <v>6200</v>
      </c>
      <c r="I683" s="34" t="s">
        <v>3266</v>
      </c>
      <c r="J683" s="34"/>
      <c r="K683" s="34"/>
      <c r="L683" s="36">
        <v>42965</v>
      </c>
      <c r="M683" s="33" t="s">
        <v>1064</v>
      </c>
      <c r="N683" s="35"/>
    </row>
    <row r="684" spans="1:14" s="252" customFormat="1" ht="38.25" customHeight="1">
      <c r="A684" s="548">
        <v>92</v>
      </c>
      <c r="B684" s="63"/>
      <c r="C684" s="168" t="s">
        <v>1067</v>
      </c>
      <c r="D684" s="33" t="s">
        <v>2776</v>
      </c>
      <c r="E684" s="580" t="s">
        <v>1068</v>
      </c>
      <c r="F684" s="574" t="s">
        <v>1069</v>
      </c>
      <c r="G684" s="243" t="s">
        <v>1070</v>
      </c>
      <c r="H684" s="283">
        <v>3200</v>
      </c>
      <c r="I684" s="548" t="s">
        <v>3266</v>
      </c>
      <c r="J684" s="34"/>
      <c r="K684" s="34"/>
      <c r="L684" s="36">
        <v>42878</v>
      </c>
      <c r="M684" s="33" t="s">
        <v>1071</v>
      </c>
      <c r="N684" s="35"/>
    </row>
    <row r="685" spans="1:14" s="252" customFormat="1" ht="38.25" customHeight="1">
      <c r="A685" s="545"/>
      <c r="B685" s="74"/>
      <c r="C685" s="168" t="s">
        <v>1072</v>
      </c>
      <c r="D685" s="33" t="s">
        <v>2776</v>
      </c>
      <c r="E685" s="567"/>
      <c r="F685" s="575"/>
      <c r="G685" s="243" t="s">
        <v>1070</v>
      </c>
      <c r="H685" s="284">
        <v>3200</v>
      </c>
      <c r="I685" s="545"/>
      <c r="J685" s="34"/>
      <c r="K685" s="34"/>
      <c r="L685" s="36">
        <v>42878</v>
      </c>
      <c r="M685" s="33" t="s">
        <v>1071</v>
      </c>
      <c r="N685" s="35"/>
    </row>
    <row r="686" spans="1:14" s="252" customFormat="1" ht="38.25" customHeight="1">
      <c r="A686" s="140">
        <v>93</v>
      </c>
      <c r="B686" s="290"/>
      <c r="C686" s="253" t="s">
        <v>3881</v>
      </c>
      <c r="D686" s="39" t="s">
        <v>3882</v>
      </c>
      <c r="E686" s="57" t="s">
        <v>3883</v>
      </c>
      <c r="F686" s="60" t="s">
        <v>3884</v>
      </c>
      <c r="G686" s="61" t="s">
        <v>3885</v>
      </c>
      <c r="H686" s="288">
        <v>2200</v>
      </c>
      <c r="I686" s="34" t="s">
        <v>3266</v>
      </c>
      <c r="J686" s="240"/>
      <c r="K686" s="240"/>
      <c r="L686" s="36">
        <v>42926</v>
      </c>
      <c r="M686" s="39" t="s">
        <v>3886</v>
      </c>
      <c r="N686" s="290"/>
    </row>
    <row r="687" spans="1:14" s="252" customFormat="1" ht="38.25" customHeight="1">
      <c r="A687" s="140">
        <v>94</v>
      </c>
      <c r="B687" s="290"/>
      <c r="C687" s="253" t="s">
        <v>3887</v>
      </c>
      <c r="D687" s="39" t="s">
        <v>3888</v>
      </c>
      <c r="E687" s="57" t="s">
        <v>3883</v>
      </c>
      <c r="F687" s="60" t="s">
        <v>3889</v>
      </c>
      <c r="G687" s="61" t="s">
        <v>3890</v>
      </c>
      <c r="H687" s="288">
        <v>1900</v>
      </c>
      <c r="I687" s="34" t="s">
        <v>3266</v>
      </c>
      <c r="J687" s="240"/>
      <c r="K687" s="240"/>
      <c r="L687" s="36">
        <v>42926</v>
      </c>
      <c r="M687" s="39" t="s">
        <v>3891</v>
      </c>
      <c r="N687" s="290"/>
    </row>
    <row r="688" spans="1:14" s="252" customFormat="1" ht="38.25" customHeight="1">
      <c r="A688" s="34">
        <v>95</v>
      </c>
      <c r="B688" s="33"/>
      <c r="C688" s="168" t="s">
        <v>3010</v>
      </c>
      <c r="D688" s="33" t="s">
        <v>3011</v>
      </c>
      <c r="E688" s="59" t="s">
        <v>3012</v>
      </c>
      <c r="F688" s="33" t="s">
        <v>3013</v>
      </c>
      <c r="G688" s="61" t="s">
        <v>3014</v>
      </c>
      <c r="H688" s="98">
        <v>5201</v>
      </c>
      <c r="I688" s="34" t="s">
        <v>3266</v>
      </c>
      <c r="J688" s="34"/>
      <c r="K688" s="34"/>
      <c r="L688" s="36">
        <v>42947</v>
      </c>
      <c r="M688" s="36" t="s">
        <v>3015</v>
      </c>
      <c r="N688" s="35"/>
    </row>
    <row r="689" spans="1:14" s="252" customFormat="1" ht="38.25" customHeight="1">
      <c r="A689" s="34">
        <v>96</v>
      </c>
      <c r="B689" s="33"/>
      <c r="C689" s="168" t="s">
        <v>2759</v>
      </c>
      <c r="D689" s="33" t="s">
        <v>1022</v>
      </c>
      <c r="E689" s="57" t="s">
        <v>2760</v>
      </c>
      <c r="F689" s="248" t="s">
        <v>2761</v>
      </c>
      <c r="G689" s="61" t="s">
        <v>3030</v>
      </c>
      <c r="H689" s="98">
        <v>4795</v>
      </c>
      <c r="I689" s="34" t="s">
        <v>3266</v>
      </c>
      <c r="J689" s="34"/>
      <c r="K689" s="34"/>
      <c r="L689" s="36">
        <v>42957</v>
      </c>
      <c r="M689" s="33" t="s">
        <v>2762</v>
      </c>
      <c r="N689" s="35"/>
    </row>
    <row r="690" spans="1:14" s="252" customFormat="1" ht="38.25" customHeight="1">
      <c r="A690" s="548">
        <v>97</v>
      </c>
      <c r="B690" s="198"/>
      <c r="C690" s="168" t="s">
        <v>4012</v>
      </c>
      <c r="D690" s="33" t="s">
        <v>4013</v>
      </c>
      <c r="E690" s="678" t="s">
        <v>3141</v>
      </c>
      <c r="F690" s="266"/>
      <c r="G690" s="61" t="s">
        <v>4014</v>
      </c>
      <c r="H690" s="208">
        <v>6000</v>
      </c>
      <c r="I690" s="64"/>
      <c r="J690" s="34"/>
      <c r="K690" s="34"/>
      <c r="L690" s="36">
        <v>42865</v>
      </c>
      <c r="M690" s="33" t="s">
        <v>82</v>
      </c>
      <c r="N690" s="35"/>
    </row>
    <row r="691" spans="1:14" s="252" customFormat="1" ht="38.25" customHeight="1">
      <c r="A691" s="544"/>
      <c r="B691" s="64"/>
      <c r="C691" s="168" t="s">
        <v>83</v>
      </c>
      <c r="D691" s="33" t="s">
        <v>918</v>
      </c>
      <c r="E691" s="681"/>
      <c r="F691" s="312" t="s">
        <v>3142</v>
      </c>
      <c r="G691" s="61" t="s">
        <v>84</v>
      </c>
      <c r="H691" s="208">
        <v>7200</v>
      </c>
      <c r="I691" s="311" t="s">
        <v>1126</v>
      </c>
      <c r="J691" s="34"/>
      <c r="K691" s="34"/>
      <c r="L691" s="36">
        <v>42865</v>
      </c>
      <c r="M691" s="33" t="s">
        <v>82</v>
      </c>
      <c r="N691" s="35"/>
    </row>
    <row r="692" spans="1:14" s="252" customFormat="1" ht="38.25" customHeight="1">
      <c r="A692" s="544"/>
      <c r="B692" s="64"/>
      <c r="C692" s="168" t="s">
        <v>85</v>
      </c>
      <c r="D692" s="33" t="s">
        <v>919</v>
      </c>
      <c r="E692" s="681"/>
      <c r="F692" s="396"/>
      <c r="G692" s="61" t="s">
        <v>86</v>
      </c>
      <c r="H692" s="208">
        <v>20190</v>
      </c>
      <c r="I692" s="311"/>
      <c r="J692" s="34"/>
      <c r="K692" s="34"/>
      <c r="L692" s="36">
        <v>42864</v>
      </c>
      <c r="M692" s="33" t="s">
        <v>82</v>
      </c>
      <c r="N692" s="35"/>
    </row>
    <row r="693" spans="1:14" s="252" customFormat="1" ht="38.25" customHeight="1">
      <c r="A693" s="545"/>
      <c r="B693" s="74"/>
      <c r="C693" s="168" t="s">
        <v>87</v>
      </c>
      <c r="D693" s="33" t="s">
        <v>920</v>
      </c>
      <c r="E693" s="679"/>
      <c r="F693" s="397"/>
      <c r="G693" s="61" t="s">
        <v>88</v>
      </c>
      <c r="H693" s="99">
        <v>7195</v>
      </c>
      <c r="I693" s="112"/>
      <c r="J693" s="34"/>
      <c r="K693" s="34"/>
      <c r="L693" s="36">
        <v>42863</v>
      </c>
      <c r="M693" s="33" t="s">
        <v>82</v>
      </c>
      <c r="N693" s="35"/>
    </row>
    <row r="694" spans="1:14" s="252" customFormat="1" ht="38.25" customHeight="1">
      <c r="A694" s="34">
        <v>98</v>
      </c>
      <c r="B694" s="33"/>
      <c r="C694" s="168" t="s">
        <v>1564</v>
      </c>
      <c r="D694" s="33" t="s">
        <v>1025</v>
      </c>
      <c r="E694" s="57" t="s">
        <v>1565</v>
      </c>
      <c r="F694" s="248" t="s">
        <v>1566</v>
      </c>
      <c r="G694" s="61" t="s">
        <v>1567</v>
      </c>
      <c r="H694" s="98">
        <v>4300</v>
      </c>
      <c r="I694" s="34" t="s">
        <v>3266</v>
      </c>
      <c r="J694" s="34"/>
      <c r="K694" s="34"/>
      <c r="L694" s="36">
        <v>42961</v>
      </c>
      <c r="M694" s="33" t="s">
        <v>1568</v>
      </c>
      <c r="N694" s="35"/>
    </row>
    <row r="695" spans="1:14" s="252" customFormat="1" ht="38.25" customHeight="1">
      <c r="A695" s="34">
        <v>99</v>
      </c>
      <c r="B695" s="33" t="s">
        <v>2611</v>
      </c>
      <c r="C695" s="168" t="s">
        <v>89</v>
      </c>
      <c r="D695" s="33" t="s">
        <v>861</v>
      </c>
      <c r="E695" s="59" t="s">
        <v>90</v>
      </c>
      <c r="F695" s="33" t="s">
        <v>91</v>
      </c>
      <c r="G695" s="61" t="s">
        <v>3016</v>
      </c>
      <c r="H695" s="98">
        <v>5000</v>
      </c>
      <c r="I695" s="34" t="s">
        <v>3266</v>
      </c>
      <c r="J695" s="34"/>
      <c r="K695" s="34"/>
      <c r="L695" s="36">
        <v>42830</v>
      </c>
      <c r="M695" s="33" t="s">
        <v>92</v>
      </c>
      <c r="N695" s="33"/>
    </row>
    <row r="696" spans="1:14" s="252" customFormat="1" ht="38.25" customHeight="1">
      <c r="A696" s="34">
        <v>100</v>
      </c>
      <c r="B696" s="33"/>
      <c r="C696" s="168" t="s">
        <v>2537</v>
      </c>
      <c r="D696" s="33" t="s">
        <v>2778</v>
      </c>
      <c r="E696" s="59" t="s">
        <v>2538</v>
      </c>
      <c r="F696" s="33" t="s">
        <v>2539</v>
      </c>
      <c r="G696" s="61" t="s">
        <v>2540</v>
      </c>
      <c r="H696" s="98">
        <v>1140</v>
      </c>
      <c r="I696" s="34" t="s">
        <v>3266</v>
      </c>
      <c r="J696" s="34"/>
      <c r="K696" s="34"/>
      <c r="L696" s="36">
        <v>42850</v>
      </c>
      <c r="M696" s="33" t="s">
        <v>1204</v>
      </c>
      <c r="N696" s="35"/>
    </row>
    <row r="697" spans="1:14" s="252" customFormat="1" ht="38.25" customHeight="1">
      <c r="A697" s="140">
        <v>101</v>
      </c>
      <c r="B697" s="290"/>
      <c r="C697" s="253" t="s">
        <v>3315</v>
      </c>
      <c r="D697" s="39" t="s">
        <v>3316</v>
      </c>
      <c r="E697" s="57" t="s">
        <v>3317</v>
      </c>
      <c r="F697" s="60" t="s">
        <v>3318</v>
      </c>
      <c r="G697" s="61" t="s">
        <v>3319</v>
      </c>
      <c r="H697" s="288">
        <v>4600</v>
      </c>
      <c r="I697" s="34" t="s">
        <v>3266</v>
      </c>
      <c r="J697" s="240"/>
      <c r="K697" s="240"/>
      <c r="L697" s="36">
        <v>42815</v>
      </c>
      <c r="M697" s="39" t="s">
        <v>3320</v>
      </c>
      <c r="N697" s="290"/>
    </row>
    <row r="698" spans="1:14" s="252" customFormat="1" ht="38.25" customHeight="1">
      <c r="A698" s="34">
        <v>102</v>
      </c>
      <c r="B698" s="33"/>
      <c r="C698" s="168" t="s">
        <v>1217</v>
      </c>
      <c r="D698" s="33" t="s">
        <v>2282</v>
      </c>
      <c r="E698" s="59" t="s">
        <v>1218</v>
      </c>
      <c r="F698" s="33" t="s">
        <v>1219</v>
      </c>
      <c r="G698" s="61" t="s">
        <v>1216</v>
      </c>
      <c r="H698" s="98">
        <v>5200</v>
      </c>
      <c r="I698" s="34" t="s">
        <v>3266</v>
      </c>
      <c r="J698" s="34"/>
      <c r="K698" s="34"/>
      <c r="L698" s="36">
        <v>42955</v>
      </c>
      <c r="M698" s="33" t="s">
        <v>1220</v>
      </c>
      <c r="N698" s="35"/>
    </row>
    <row r="699" spans="1:14" s="252" customFormat="1" ht="38.25" customHeight="1">
      <c r="A699" s="34">
        <v>103</v>
      </c>
      <c r="B699" s="33"/>
      <c r="C699" s="168" t="s">
        <v>1221</v>
      </c>
      <c r="D699" s="33" t="s">
        <v>2283</v>
      </c>
      <c r="E699" s="59" t="s">
        <v>1222</v>
      </c>
      <c r="F699" s="33" t="s">
        <v>1223</v>
      </c>
      <c r="G699" s="61" t="s">
        <v>1224</v>
      </c>
      <c r="H699" s="98">
        <v>6476</v>
      </c>
      <c r="I699" s="34" t="s">
        <v>3266</v>
      </c>
      <c r="J699" s="34"/>
      <c r="K699" s="34"/>
      <c r="L699" s="36">
        <v>42822</v>
      </c>
      <c r="M699" s="33" t="s">
        <v>1225</v>
      </c>
      <c r="N699" s="35"/>
    </row>
    <row r="700" spans="1:14" s="252" customFormat="1" ht="38.25" customHeight="1">
      <c r="A700" s="34">
        <v>104</v>
      </c>
      <c r="B700" s="33"/>
      <c r="C700" s="168" t="s">
        <v>2629</v>
      </c>
      <c r="D700" s="33" t="s">
        <v>921</v>
      </c>
      <c r="E700" s="59" t="s">
        <v>2630</v>
      </c>
      <c r="F700" s="33" t="s">
        <v>2631</v>
      </c>
      <c r="G700" s="61" t="s">
        <v>2632</v>
      </c>
      <c r="H700" s="98">
        <v>600</v>
      </c>
      <c r="I700" s="34" t="s">
        <v>3266</v>
      </c>
      <c r="J700" s="34"/>
      <c r="K700" s="34"/>
      <c r="L700" s="36">
        <v>42885</v>
      </c>
      <c r="M700" s="33" t="s">
        <v>2633</v>
      </c>
      <c r="N700" s="35"/>
    </row>
    <row r="701" spans="1:14" s="252" customFormat="1" ht="38.25" customHeight="1">
      <c r="A701" s="34">
        <v>105</v>
      </c>
      <c r="B701" s="33"/>
      <c r="C701" s="168" t="s">
        <v>2269</v>
      </c>
      <c r="D701" s="33" t="s">
        <v>1032</v>
      </c>
      <c r="E701" s="57" t="s">
        <v>2270</v>
      </c>
      <c r="F701" s="257" t="s">
        <v>2271</v>
      </c>
      <c r="G701" s="61" t="s">
        <v>2272</v>
      </c>
      <c r="H701" s="98">
        <v>1877</v>
      </c>
      <c r="I701" s="34" t="s">
        <v>3266</v>
      </c>
      <c r="J701" s="34"/>
      <c r="K701" s="34"/>
      <c r="L701" s="36">
        <v>42839</v>
      </c>
      <c r="M701" s="33" t="s">
        <v>2273</v>
      </c>
      <c r="N701" s="35"/>
    </row>
    <row r="702" spans="1:14" s="252" customFormat="1" ht="38.25" customHeight="1">
      <c r="A702" s="34">
        <v>106</v>
      </c>
      <c r="B702" s="33"/>
      <c r="C702" s="168" t="s">
        <v>2768</v>
      </c>
      <c r="D702" s="33" t="s">
        <v>1024</v>
      </c>
      <c r="E702" s="57" t="s">
        <v>2769</v>
      </c>
      <c r="F702" s="248" t="s">
        <v>2770</v>
      </c>
      <c r="G702" s="61" t="s">
        <v>1562</v>
      </c>
      <c r="H702" s="98">
        <v>20000</v>
      </c>
      <c r="I702" s="34" t="s">
        <v>3266</v>
      </c>
      <c r="J702" s="34"/>
      <c r="K702" s="34"/>
      <c r="L702" s="36">
        <v>42977</v>
      </c>
      <c r="M702" s="33" t="s">
        <v>1563</v>
      </c>
      <c r="N702" s="35"/>
    </row>
    <row r="703" spans="1:14" s="252" customFormat="1" ht="38.25" customHeight="1">
      <c r="A703" s="34">
        <v>107</v>
      </c>
      <c r="B703" s="33"/>
      <c r="C703" s="168" t="s">
        <v>2669</v>
      </c>
      <c r="D703" s="33" t="s">
        <v>2670</v>
      </c>
      <c r="E703" s="57" t="s">
        <v>2671</v>
      </c>
      <c r="F703" s="60" t="s">
        <v>2672</v>
      </c>
      <c r="G703" s="271" t="s">
        <v>2673</v>
      </c>
      <c r="H703" s="245">
        <v>4800</v>
      </c>
      <c r="I703" s="34" t="s">
        <v>3266</v>
      </c>
      <c r="J703" s="34"/>
      <c r="K703" s="34"/>
      <c r="L703" s="36">
        <v>42919</v>
      </c>
      <c r="M703" s="33" t="s">
        <v>2674</v>
      </c>
      <c r="N703" s="35"/>
    </row>
    <row r="704" spans="1:14" s="252" customFormat="1" ht="38.25" customHeight="1">
      <c r="A704" s="34">
        <v>108</v>
      </c>
      <c r="B704" s="33"/>
      <c r="C704" s="168" t="s">
        <v>2556</v>
      </c>
      <c r="D704" s="33" t="s">
        <v>2320</v>
      </c>
      <c r="E704" s="57" t="s">
        <v>2557</v>
      </c>
      <c r="F704" s="60" t="s">
        <v>2558</v>
      </c>
      <c r="G704" s="61" t="s">
        <v>2559</v>
      </c>
      <c r="H704" s="98">
        <v>550</v>
      </c>
      <c r="I704" s="34" t="s">
        <v>3266</v>
      </c>
      <c r="J704" s="34"/>
      <c r="K704" s="34"/>
      <c r="L704" s="36">
        <v>42955</v>
      </c>
      <c r="M704" s="33" t="s">
        <v>2560</v>
      </c>
      <c r="N704" s="35"/>
    </row>
    <row r="705" spans="1:14" s="252" customFormat="1" ht="38.25" customHeight="1">
      <c r="A705" s="408">
        <v>109</v>
      </c>
      <c r="B705" s="398"/>
      <c r="C705" s="399" t="s">
        <v>2675</v>
      </c>
      <c r="D705" s="33" t="s">
        <v>2676</v>
      </c>
      <c r="E705" s="57" t="s">
        <v>2677</v>
      </c>
      <c r="F705" s="60" t="s">
        <v>2678</v>
      </c>
      <c r="G705" s="61" t="s">
        <v>2679</v>
      </c>
      <c r="H705" s="98">
        <v>4995</v>
      </c>
      <c r="I705" s="34" t="s">
        <v>3266</v>
      </c>
      <c r="J705" s="398"/>
      <c r="K705" s="398"/>
      <c r="L705" s="36">
        <v>42971</v>
      </c>
      <c r="M705" s="400" t="s">
        <v>2680</v>
      </c>
      <c r="N705" s="398"/>
    </row>
    <row r="706" spans="1:14" s="252" customFormat="1" ht="38.25" customHeight="1">
      <c r="A706" s="406">
        <v>110</v>
      </c>
      <c r="B706" s="401"/>
      <c r="C706" s="399" t="s">
        <v>2505</v>
      </c>
      <c r="D706" s="33" t="s">
        <v>4015</v>
      </c>
      <c r="E706" s="285" t="s">
        <v>2506</v>
      </c>
      <c r="F706" s="286" t="s">
        <v>2507</v>
      </c>
      <c r="G706" s="61" t="s">
        <v>2508</v>
      </c>
      <c r="H706" s="249">
        <v>7200</v>
      </c>
      <c r="I706" s="78" t="s">
        <v>3266</v>
      </c>
      <c r="J706" s="398"/>
      <c r="K706" s="402" t="s">
        <v>2611</v>
      </c>
      <c r="L706" s="250">
        <v>42837</v>
      </c>
      <c r="M706" s="250" t="s">
        <v>2509</v>
      </c>
      <c r="N706" s="398"/>
    </row>
    <row r="707" spans="1:14" s="282" customFormat="1" ht="38.25" customHeight="1">
      <c r="A707" s="63">
        <v>111</v>
      </c>
      <c r="B707" s="185"/>
      <c r="C707" s="270" t="s">
        <v>2510</v>
      </c>
      <c r="D707" s="185" t="s">
        <v>1579</v>
      </c>
      <c r="E707" s="258" t="s">
        <v>2511</v>
      </c>
      <c r="F707" s="257" t="s">
        <v>2504</v>
      </c>
      <c r="G707" s="287" t="s">
        <v>2512</v>
      </c>
      <c r="H707" s="245">
        <v>4000</v>
      </c>
      <c r="I707" s="63" t="s">
        <v>3266</v>
      </c>
      <c r="J707" s="63"/>
      <c r="K707" s="63"/>
      <c r="L707" s="250">
        <v>42907</v>
      </c>
      <c r="M707" s="185" t="s">
        <v>2513</v>
      </c>
      <c r="N707" s="78"/>
    </row>
    <row r="708" spans="1:14" s="252" customFormat="1" ht="38.25" customHeight="1">
      <c r="A708" s="140">
        <v>112</v>
      </c>
      <c r="B708" s="290"/>
      <c r="C708" s="253" t="s">
        <v>3892</v>
      </c>
      <c r="D708" s="39" t="s">
        <v>3893</v>
      </c>
      <c r="E708" s="57" t="s">
        <v>3894</v>
      </c>
      <c r="F708" s="60" t="s">
        <v>3895</v>
      </c>
      <c r="G708" s="61" t="s">
        <v>3896</v>
      </c>
      <c r="H708" s="288">
        <v>5000</v>
      </c>
      <c r="I708" s="34" t="s">
        <v>3266</v>
      </c>
      <c r="J708" s="240"/>
      <c r="K708" s="240"/>
      <c r="L708" s="36">
        <v>42926</v>
      </c>
      <c r="M708" s="39" t="s">
        <v>3897</v>
      </c>
      <c r="N708" s="290"/>
    </row>
    <row r="709" spans="1:24" s="43" customFormat="1" ht="30" customHeight="1">
      <c r="A709" s="32">
        <v>113</v>
      </c>
      <c r="C709" s="253" t="s">
        <v>3017</v>
      </c>
      <c r="D709" s="39" t="s">
        <v>3011</v>
      </c>
      <c r="E709" s="57" t="s">
        <v>3018</v>
      </c>
      <c r="F709" s="257" t="s">
        <v>3019</v>
      </c>
      <c r="G709" s="287" t="s">
        <v>3020</v>
      </c>
      <c r="H709" s="288">
        <v>4990</v>
      </c>
      <c r="I709" s="32" t="s">
        <v>3266</v>
      </c>
      <c r="J709" s="32"/>
      <c r="K709" s="32"/>
      <c r="L709" s="41">
        <v>42942</v>
      </c>
      <c r="M709" s="39" t="s">
        <v>3021</v>
      </c>
      <c r="O709" s="83"/>
      <c r="P709" s="83"/>
      <c r="Q709" s="83"/>
      <c r="R709" s="83"/>
      <c r="S709" s="83"/>
      <c r="T709" s="83"/>
      <c r="U709" s="83"/>
      <c r="V709" s="83"/>
      <c r="W709" s="83"/>
      <c r="X709" s="289"/>
    </row>
    <row r="710" spans="1:24" s="239" customFormat="1" ht="35.25" customHeight="1">
      <c r="A710" s="34">
        <v>114</v>
      </c>
      <c r="B710" s="35"/>
      <c r="C710" s="168" t="s">
        <v>3022</v>
      </c>
      <c r="D710" s="33" t="s">
        <v>3023</v>
      </c>
      <c r="E710" s="57" t="s">
        <v>3024</v>
      </c>
      <c r="F710" s="33" t="s">
        <v>3025</v>
      </c>
      <c r="G710" s="61" t="s">
        <v>3026</v>
      </c>
      <c r="H710" s="98">
        <v>5470</v>
      </c>
      <c r="I710" s="273" t="s">
        <v>3266</v>
      </c>
      <c r="J710" s="35"/>
      <c r="K710" s="35"/>
      <c r="L710" s="36">
        <v>42963</v>
      </c>
      <c r="M710" s="33" t="s">
        <v>3027</v>
      </c>
      <c r="N710" s="35"/>
      <c r="O710" s="274"/>
      <c r="P710" s="274"/>
      <c r="Q710" s="274"/>
      <c r="R710" s="274"/>
      <c r="S710" s="274"/>
      <c r="T710" s="274"/>
      <c r="U710" s="274"/>
      <c r="V710" s="274"/>
      <c r="W710" s="274"/>
      <c r="X710" s="275"/>
    </row>
    <row r="711" spans="1:14" s="252" customFormat="1" ht="42.75" customHeight="1">
      <c r="A711" s="34">
        <v>115</v>
      </c>
      <c r="B711" s="33"/>
      <c r="C711" s="168" t="s">
        <v>3031</v>
      </c>
      <c r="D711" s="33" t="s">
        <v>1030</v>
      </c>
      <c r="E711" s="258" t="s">
        <v>2549</v>
      </c>
      <c r="F711" s="266" t="s">
        <v>2550</v>
      </c>
      <c r="G711" s="61" t="s">
        <v>2039</v>
      </c>
      <c r="H711" s="98">
        <f>10379+10655</f>
        <v>21034</v>
      </c>
      <c r="I711" s="34" t="s">
        <v>3266</v>
      </c>
      <c r="J711" s="34"/>
      <c r="K711" s="34"/>
      <c r="L711" s="36">
        <v>42941</v>
      </c>
      <c r="M711" s="33" t="s">
        <v>2551</v>
      </c>
      <c r="N711" s="35"/>
    </row>
    <row r="712" spans="1:19" s="282" customFormat="1" ht="38.25" customHeight="1">
      <c r="A712" s="34">
        <v>116</v>
      </c>
      <c r="B712" s="33"/>
      <c r="C712" s="168" t="s">
        <v>2717</v>
      </c>
      <c r="D712" s="33" t="s">
        <v>1015</v>
      </c>
      <c r="E712" s="57" t="s">
        <v>2718</v>
      </c>
      <c r="F712" s="248" t="s">
        <v>2719</v>
      </c>
      <c r="G712" s="61" t="s">
        <v>2720</v>
      </c>
      <c r="H712" s="98">
        <v>9000</v>
      </c>
      <c r="I712" s="34" t="s">
        <v>3266</v>
      </c>
      <c r="J712" s="34"/>
      <c r="K712" s="34"/>
      <c r="L712" s="36">
        <v>42802</v>
      </c>
      <c r="M712" s="33" t="s">
        <v>2721</v>
      </c>
      <c r="N712" s="35"/>
      <c r="P712" s="281"/>
      <c r="S712" s="252"/>
    </row>
    <row r="713" spans="1:14" s="252" customFormat="1" ht="38.25" customHeight="1">
      <c r="A713" s="548">
        <v>117</v>
      </c>
      <c r="B713" s="63"/>
      <c r="C713" s="168" t="s">
        <v>2541</v>
      </c>
      <c r="D713" s="33" t="s">
        <v>2325</v>
      </c>
      <c r="E713" s="558" t="s">
        <v>2722</v>
      </c>
      <c r="F713" s="568" t="s">
        <v>2723</v>
      </c>
      <c r="G713" s="61" t="s">
        <v>3028</v>
      </c>
      <c r="H713" s="98">
        <f>7340+4800+809</f>
        <v>12949</v>
      </c>
      <c r="I713" s="548" t="s">
        <v>3266</v>
      </c>
      <c r="J713" s="34"/>
      <c r="K713" s="34"/>
      <c r="L713" s="403">
        <v>42829</v>
      </c>
      <c r="M713" s="185" t="s">
        <v>2724</v>
      </c>
      <c r="N713" s="63"/>
    </row>
    <row r="714" spans="1:14" s="252" customFormat="1" ht="38.25" customHeight="1">
      <c r="A714" s="545"/>
      <c r="B714" s="74"/>
      <c r="C714" s="168" t="s">
        <v>2725</v>
      </c>
      <c r="D714" s="33" t="s">
        <v>2325</v>
      </c>
      <c r="E714" s="571"/>
      <c r="F714" s="570"/>
      <c r="G714" s="61" t="s">
        <v>2726</v>
      </c>
      <c r="H714" s="98">
        <v>5200</v>
      </c>
      <c r="I714" s="545"/>
      <c r="J714" s="34"/>
      <c r="K714" s="34"/>
      <c r="L714" s="403">
        <v>42829</v>
      </c>
      <c r="M714" s="185" t="s">
        <v>2724</v>
      </c>
      <c r="N714" s="74"/>
    </row>
    <row r="715" spans="1:14" s="252" customFormat="1" ht="38.25" customHeight="1">
      <c r="A715" s="34">
        <v>118</v>
      </c>
      <c r="B715" s="33"/>
      <c r="C715" s="168" t="s">
        <v>4016</v>
      </c>
      <c r="D715" s="33" t="s">
        <v>1016</v>
      </c>
      <c r="E715" s="57" t="s">
        <v>2727</v>
      </c>
      <c r="F715" s="248" t="s">
        <v>2728</v>
      </c>
      <c r="G715" s="246">
        <v>4700</v>
      </c>
      <c r="H715" s="98">
        <v>4700</v>
      </c>
      <c r="I715" s="34" t="s">
        <v>3266</v>
      </c>
      <c r="J715" s="34"/>
      <c r="K715" s="34"/>
      <c r="L715" s="36">
        <v>42845</v>
      </c>
      <c r="M715" s="33" t="s">
        <v>2729</v>
      </c>
      <c r="N715" s="35"/>
    </row>
    <row r="716" spans="1:14" s="252" customFormat="1" ht="38.25" customHeight="1">
      <c r="A716" s="140">
        <v>119</v>
      </c>
      <c r="B716" s="290"/>
      <c r="C716" s="253" t="s">
        <v>3898</v>
      </c>
      <c r="D716" s="39" t="s">
        <v>3899</v>
      </c>
      <c r="E716" s="57" t="s">
        <v>3900</v>
      </c>
      <c r="F716" s="60" t="s">
        <v>3901</v>
      </c>
      <c r="G716" s="61" t="s">
        <v>3902</v>
      </c>
      <c r="H716" s="288">
        <v>4000</v>
      </c>
      <c r="I716" s="34" t="s">
        <v>3266</v>
      </c>
      <c r="J716" s="240"/>
      <c r="K716" s="240"/>
      <c r="L716" s="36">
        <v>42941</v>
      </c>
      <c r="M716" s="39" t="s">
        <v>3903</v>
      </c>
      <c r="N716" s="290"/>
    </row>
    <row r="717" spans="1:14" s="252" customFormat="1" ht="38.25" customHeight="1">
      <c r="A717" s="34">
        <v>120</v>
      </c>
      <c r="B717" s="33"/>
      <c r="C717" s="168" t="s">
        <v>2731</v>
      </c>
      <c r="D717" s="33" t="s">
        <v>1017</v>
      </c>
      <c r="E717" s="57" t="s">
        <v>2732</v>
      </c>
      <c r="F717" s="248" t="s">
        <v>2733</v>
      </c>
      <c r="G717" s="61" t="s">
        <v>2734</v>
      </c>
      <c r="H717" s="98">
        <v>5000</v>
      </c>
      <c r="I717" s="34" t="s">
        <v>3266</v>
      </c>
      <c r="J717" s="34"/>
      <c r="K717" s="34"/>
      <c r="L717" s="36">
        <v>42845</v>
      </c>
      <c r="M717" s="33" t="s">
        <v>2730</v>
      </c>
      <c r="N717" s="35"/>
    </row>
    <row r="718" spans="1:14" s="252" customFormat="1" ht="38.25" customHeight="1">
      <c r="A718" s="548">
        <v>121</v>
      </c>
      <c r="B718" s="63"/>
      <c r="C718" s="168" t="s">
        <v>1571</v>
      </c>
      <c r="D718" s="33" t="s">
        <v>1027</v>
      </c>
      <c r="E718" s="558" t="s">
        <v>1572</v>
      </c>
      <c r="F718" s="568" t="s">
        <v>1573</v>
      </c>
      <c r="G718" s="61" t="s">
        <v>1574</v>
      </c>
      <c r="H718" s="245">
        <v>6050</v>
      </c>
      <c r="I718" s="548" t="s">
        <v>3266</v>
      </c>
      <c r="J718" s="34"/>
      <c r="K718" s="34"/>
      <c r="L718" s="250">
        <v>42872</v>
      </c>
      <c r="M718" s="185" t="s">
        <v>1575</v>
      </c>
      <c r="N718" s="63"/>
    </row>
    <row r="719" spans="1:14" s="252" customFormat="1" ht="38.25" customHeight="1">
      <c r="A719" s="545"/>
      <c r="B719" s="74"/>
      <c r="C719" s="168" t="s">
        <v>1576</v>
      </c>
      <c r="D719" s="33" t="s">
        <v>1028</v>
      </c>
      <c r="E719" s="567"/>
      <c r="F719" s="570"/>
      <c r="G719" s="61" t="s">
        <v>2338</v>
      </c>
      <c r="H719" s="99">
        <v>4978</v>
      </c>
      <c r="I719" s="545"/>
      <c r="J719" s="34"/>
      <c r="K719" s="34"/>
      <c r="L719" s="111">
        <v>42845</v>
      </c>
      <c r="M719" s="38"/>
      <c r="N719" s="74"/>
    </row>
    <row r="720" spans="1:14" s="252" customFormat="1" ht="38.25" customHeight="1">
      <c r="A720" s="140">
        <v>122</v>
      </c>
      <c r="B720" s="290"/>
      <c r="C720" s="253" t="s">
        <v>3904</v>
      </c>
      <c r="D720" s="39" t="s">
        <v>3905</v>
      </c>
      <c r="E720" s="57" t="s">
        <v>3906</v>
      </c>
      <c r="F720" s="60" t="s">
        <v>3907</v>
      </c>
      <c r="G720" s="61" t="s">
        <v>3908</v>
      </c>
      <c r="H720" s="288">
        <v>3446</v>
      </c>
      <c r="I720" s="34" t="s">
        <v>3266</v>
      </c>
      <c r="J720" s="240"/>
      <c r="K720" s="240"/>
      <c r="L720" s="36">
        <v>42949</v>
      </c>
      <c r="M720" s="39" t="s">
        <v>3909</v>
      </c>
      <c r="N720" s="290"/>
    </row>
    <row r="721" spans="1:14" s="252" customFormat="1" ht="38.25" customHeight="1">
      <c r="A721" s="383">
        <v>123</v>
      </c>
      <c r="B721" s="318"/>
      <c r="C721" s="253" t="s">
        <v>4017</v>
      </c>
      <c r="D721" s="39" t="s">
        <v>4018</v>
      </c>
      <c r="E721" s="57" t="s">
        <v>4019</v>
      </c>
      <c r="F721" s="60" t="s">
        <v>4020</v>
      </c>
      <c r="G721" s="61" t="s">
        <v>4021</v>
      </c>
      <c r="H721" s="288">
        <v>5000</v>
      </c>
      <c r="I721" s="63" t="s">
        <v>3266</v>
      </c>
      <c r="J721" s="240"/>
      <c r="K721" s="319"/>
      <c r="L721" s="250">
        <v>42962</v>
      </c>
      <c r="M721" s="39" t="s">
        <v>4022</v>
      </c>
      <c r="N721" s="290"/>
    </row>
    <row r="722" spans="1:14" s="252" customFormat="1" ht="38.25" customHeight="1">
      <c r="A722" s="383">
        <v>124</v>
      </c>
      <c r="B722" s="63"/>
      <c r="C722" s="168" t="s">
        <v>4023</v>
      </c>
      <c r="D722" s="33" t="s">
        <v>1026</v>
      </c>
      <c r="E722" s="285" t="s">
        <v>1569</v>
      </c>
      <c r="F722" s="314" t="s">
        <v>1570</v>
      </c>
      <c r="G722" s="61" t="s">
        <v>4024</v>
      </c>
      <c r="H722" s="98">
        <v>6050</v>
      </c>
      <c r="I722" s="34" t="s">
        <v>3266</v>
      </c>
      <c r="J722" s="34"/>
      <c r="K722" s="34"/>
      <c r="L722" s="250">
        <v>42953</v>
      </c>
      <c r="M722" s="306" t="s">
        <v>4025</v>
      </c>
      <c r="N722" s="63"/>
    </row>
    <row r="723" spans="1:14" s="252" customFormat="1" ht="38.25" customHeight="1">
      <c r="A723" s="383">
        <v>125</v>
      </c>
      <c r="B723" s="63"/>
      <c r="C723" s="168" t="s">
        <v>4026</v>
      </c>
      <c r="D723" s="33" t="s">
        <v>4027</v>
      </c>
      <c r="E723" s="57" t="s">
        <v>4028</v>
      </c>
      <c r="F723" s="314" t="s">
        <v>4029</v>
      </c>
      <c r="G723" s="61" t="s">
        <v>4030</v>
      </c>
      <c r="H723" s="98">
        <v>2950</v>
      </c>
      <c r="I723" s="63" t="s">
        <v>3266</v>
      </c>
      <c r="J723" s="34"/>
      <c r="K723" s="317"/>
      <c r="L723" s="250">
        <v>42985</v>
      </c>
      <c r="M723" s="306" t="s">
        <v>4031</v>
      </c>
      <c r="N723" s="63"/>
    </row>
    <row r="724" spans="1:14" s="252" customFormat="1" ht="38.25" customHeight="1">
      <c r="A724" s="383">
        <v>126</v>
      </c>
      <c r="B724" s="63"/>
      <c r="C724" s="168" t="s">
        <v>2570</v>
      </c>
      <c r="D724" s="33" t="s">
        <v>4032</v>
      </c>
      <c r="E724" s="57" t="s">
        <v>4033</v>
      </c>
      <c r="F724" s="314" t="s">
        <v>4034</v>
      </c>
      <c r="G724" s="61" t="s">
        <v>4035</v>
      </c>
      <c r="H724" s="98">
        <v>4150</v>
      </c>
      <c r="I724" s="63" t="s">
        <v>3266</v>
      </c>
      <c r="J724" s="34"/>
      <c r="K724" s="317"/>
      <c r="L724" s="250">
        <v>42975</v>
      </c>
      <c r="M724" s="306" t="s">
        <v>4036</v>
      </c>
      <c r="N724" s="63"/>
    </row>
    <row r="725" spans="1:14" s="89" customFormat="1" ht="41.25" customHeight="1">
      <c r="A725" s="34"/>
      <c r="B725" s="33"/>
      <c r="C725" s="33"/>
      <c r="D725" s="33"/>
      <c r="E725" s="57"/>
      <c r="F725" s="60"/>
      <c r="G725" s="61"/>
      <c r="H725" s="98"/>
      <c r="I725" s="34"/>
      <c r="J725" s="34"/>
      <c r="K725" s="34"/>
      <c r="L725" s="33"/>
      <c r="M725" s="33"/>
      <c r="N725" s="35"/>
    </row>
    <row r="726" spans="1:15" s="124" customFormat="1" ht="41.25" customHeight="1">
      <c r="A726" s="113"/>
      <c r="B726" s="113">
        <v>6</v>
      </c>
      <c r="C726" s="31" t="s">
        <v>2688</v>
      </c>
      <c r="D726" s="31"/>
      <c r="E726" s="31"/>
      <c r="F726" s="31"/>
      <c r="G726" s="113"/>
      <c r="H726" s="114">
        <f>SUM(H727:H839)</f>
        <v>1128148</v>
      </c>
      <c r="I726" s="113"/>
      <c r="J726" s="113"/>
      <c r="K726" s="113"/>
      <c r="L726" s="31"/>
      <c r="M726" s="342"/>
      <c r="N726" s="113"/>
      <c r="O726" s="123"/>
    </row>
    <row r="727" spans="1:14" s="343" customFormat="1" ht="35.25" customHeight="1">
      <c r="A727" s="23">
        <v>1</v>
      </c>
      <c r="B727" s="20"/>
      <c r="C727" s="49" t="s">
        <v>1155</v>
      </c>
      <c r="D727" s="49" t="s">
        <v>1156</v>
      </c>
      <c r="E727" s="49" t="s">
        <v>1157</v>
      </c>
      <c r="F727" s="49" t="s">
        <v>1158</v>
      </c>
      <c r="G727" s="49" t="s">
        <v>1159</v>
      </c>
      <c r="H727" s="135">
        <v>5093</v>
      </c>
      <c r="I727" s="19" t="s">
        <v>3266</v>
      </c>
      <c r="J727" s="23"/>
      <c r="K727" s="23"/>
      <c r="L727" s="509" t="s">
        <v>1160</v>
      </c>
      <c r="M727" s="49" t="s">
        <v>1161</v>
      </c>
      <c r="N727" s="510"/>
    </row>
    <row r="728" spans="1:14" s="343" customFormat="1" ht="35.25" customHeight="1">
      <c r="A728" s="556">
        <v>2</v>
      </c>
      <c r="B728" s="9"/>
      <c r="C728" s="33" t="s">
        <v>1162</v>
      </c>
      <c r="D728" s="33" t="s">
        <v>1163</v>
      </c>
      <c r="E728" s="583" t="s">
        <v>1164</v>
      </c>
      <c r="F728" s="574" t="s">
        <v>1165</v>
      </c>
      <c r="G728" s="33" t="s">
        <v>1166</v>
      </c>
      <c r="H728" s="98">
        <v>3050</v>
      </c>
      <c r="I728" s="548" t="s">
        <v>3266</v>
      </c>
      <c r="J728" s="32"/>
      <c r="K728" s="32"/>
      <c r="L728" s="562" t="s">
        <v>1160</v>
      </c>
      <c r="M728" s="574" t="s">
        <v>1172</v>
      </c>
      <c r="N728" s="43"/>
    </row>
    <row r="729" spans="1:14" s="343" customFormat="1" ht="35.25" customHeight="1">
      <c r="A729" s="582"/>
      <c r="B729" s="9"/>
      <c r="C729" s="33" t="s">
        <v>1167</v>
      </c>
      <c r="D729" s="33" t="s">
        <v>1168</v>
      </c>
      <c r="E729" s="584"/>
      <c r="F729" s="579"/>
      <c r="G729" s="33" t="s">
        <v>1169</v>
      </c>
      <c r="H729" s="98">
        <v>2800</v>
      </c>
      <c r="I729" s="544"/>
      <c r="J729" s="32"/>
      <c r="K729" s="32"/>
      <c r="L729" s="586"/>
      <c r="M729" s="579"/>
      <c r="N729" s="43"/>
    </row>
    <row r="730" spans="1:14" s="343" customFormat="1" ht="35.25" customHeight="1">
      <c r="A730" s="557"/>
      <c r="B730" s="9"/>
      <c r="C730" s="33" t="s">
        <v>1170</v>
      </c>
      <c r="D730" s="33" t="s">
        <v>1171</v>
      </c>
      <c r="E730" s="585"/>
      <c r="F730" s="575"/>
      <c r="G730" s="33" t="s">
        <v>1169</v>
      </c>
      <c r="H730" s="98">
        <v>2800</v>
      </c>
      <c r="I730" s="545"/>
      <c r="J730" s="32"/>
      <c r="K730" s="32"/>
      <c r="L730" s="563"/>
      <c r="M730" s="575"/>
      <c r="N730" s="43"/>
    </row>
    <row r="731" spans="1:39" s="345" customFormat="1" ht="35.25" customHeight="1">
      <c r="A731" s="587">
        <v>3</v>
      </c>
      <c r="B731" s="511"/>
      <c r="C731" s="51" t="s">
        <v>1173</v>
      </c>
      <c r="D731" s="51" t="s">
        <v>1174</v>
      </c>
      <c r="E731" s="590" t="s">
        <v>1175</v>
      </c>
      <c r="F731" s="590" t="s">
        <v>1176</v>
      </c>
      <c r="G731" s="51" t="s">
        <v>1177</v>
      </c>
      <c r="H731" s="136">
        <v>3050</v>
      </c>
      <c r="I731" s="593" t="s">
        <v>3266</v>
      </c>
      <c r="J731" s="143"/>
      <c r="K731" s="143"/>
      <c r="L731" s="144" t="s">
        <v>1160</v>
      </c>
      <c r="M731" s="590" t="s">
        <v>71</v>
      </c>
      <c r="N731" s="54"/>
      <c r="O731" s="344"/>
      <c r="P731" s="344"/>
      <c r="Q731" s="344"/>
      <c r="R731" s="344"/>
      <c r="S731" s="344"/>
      <c r="T731" s="344"/>
      <c r="U731" s="343"/>
      <c r="V731" s="343"/>
      <c r="W731" s="343"/>
      <c r="X731" s="343"/>
      <c r="Y731" s="343"/>
      <c r="Z731" s="343"/>
      <c r="AA731" s="343"/>
      <c r="AB731" s="343"/>
      <c r="AC731" s="343"/>
      <c r="AD731" s="343"/>
      <c r="AE731" s="343"/>
      <c r="AF731" s="343"/>
      <c r="AG731" s="343"/>
      <c r="AH731" s="343"/>
      <c r="AI731" s="343"/>
      <c r="AJ731" s="343"/>
      <c r="AK731" s="343"/>
      <c r="AL731" s="343"/>
      <c r="AM731" s="343"/>
    </row>
    <row r="732" spans="1:39" s="345" customFormat="1" ht="35.25" customHeight="1">
      <c r="A732" s="588"/>
      <c r="B732" s="511"/>
      <c r="C732" s="51" t="s">
        <v>1178</v>
      </c>
      <c r="D732" s="51" t="s">
        <v>1174</v>
      </c>
      <c r="E732" s="591"/>
      <c r="F732" s="591"/>
      <c r="G732" s="51" t="s">
        <v>1179</v>
      </c>
      <c r="H732" s="136">
        <v>2300</v>
      </c>
      <c r="I732" s="594"/>
      <c r="J732" s="143"/>
      <c r="K732" s="143"/>
      <c r="L732" s="144" t="s">
        <v>1160</v>
      </c>
      <c r="M732" s="591"/>
      <c r="N732" s="54"/>
      <c r="O732" s="344"/>
      <c r="P732" s="344"/>
      <c r="Q732" s="344"/>
      <c r="R732" s="344"/>
      <c r="S732" s="344"/>
      <c r="T732" s="344"/>
      <c r="U732" s="343"/>
      <c r="V732" s="343"/>
      <c r="W732" s="343"/>
      <c r="X732" s="343"/>
      <c r="Y732" s="343"/>
      <c r="Z732" s="343"/>
      <c r="AA732" s="343"/>
      <c r="AB732" s="343"/>
      <c r="AC732" s="343"/>
      <c r="AD732" s="343"/>
      <c r="AE732" s="343"/>
      <c r="AF732" s="343"/>
      <c r="AG732" s="343"/>
      <c r="AH732" s="343"/>
      <c r="AI732" s="343"/>
      <c r="AJ732" s="343"/>
      <c r="AK732" s="343"/>
      <c r="AL732" s="343"/>
      <c r="AM732" s="343"/>
    </row>
    <row r="733" spans="1:39" s="345" customFormat="1" ht="35.25" customHeight="1">
      <c r="A733" s="588"/>
      <c r="B733" s="511"/>
      <c r="C733" s="51" t="s">
        <v>1180</v>
      </c>
      <c r="D733" s="51" t="s">
        <v>1174</v>
      </c>
      <c r="E733" s="591"/>
      <c r="F733" s="591"/>
      <c r="G733" s="51" t="s">
        <v>2152</v>
      </c>
      <c r="H733" s="136">
        <v>3000</v>
      </c>
      <c r="I733" s="594"/>
      <c r="J733" s="143"/>
      <c r="K733" s="143"/>
      <c r="L733" s="144" t="s">
        <v>1160</v>
      </c>
      <c r="M733" s="591"/>
      <c r="N733" s="54"/>
      <c r="O733" s="344"/>
      <c r="P733" s="344"/>
      <c r="Q733" s="344"/>
      <c r="R733" s="344"/>
      <c r="S733" s="344"/>
      <c r="T733" s="344"/>
      <c r="U733" s="343"/>
      <c r="V733" s="343"/>
      <c r="W733" s="343"/>
      <c r="X733" s="343"/>
      <c r="Y733" s="343"/>
      <c r="Z733" s="343"/>
      <c r="AA733" s="343"/>
      <c r="AB733" s="343"/>
      <c r="AC733" s="343"/>
      <c r="AD733" s="343"/>
      <c r="AE733" s="343"/>
      <c r="AF733" s="343"/>
      <c r="AG733" s="343"/>
      <c r="AH733" s="343"/>
      <c r="AI733" s="343"/>
      <c r="AJ733" s="343"/>
      <c r="AK733" s="343"/>
      <c r="AL733" s="343"/>
      <c r="AM733" s="343"/>
    </row>
    <row r="734" spans="1:39" s="345" customFormat="1" ht="35.25" customHeight="1">
      <c r="A734" s="589"/>
      <c r="B734" s="511"/>
      <c r="C734" s="51" t="s">
        <v>1181</v>
      </c>
      <c r="D734" s="51" t="s">
        <v>1174</v>
      </c>
      <c r="E734" s="592"/>
      <c r="F734" s="592"/>
      <c r="G734" s="51" t="s">
        <v>1182</v>
      </c>
      <c r="H734" s="136">
        <v>2350</v>
      </c>
      <c r="I734" s="595"/>
      <c r="J734" s="143"/>
      <c r="K734" s="143"/>
      <c r="L734" s="144" t="s">
        <v>1160</v>
      </c>
      <c r="M734" s="592"/>
      <c r="N734" s="54"/>
      <c r="O734" s="344"/>
      <c r="P734" s="344"/>
      <c r="Q734" s="344"/>
      <c r="R734" s="344"/>
      <c r="S734" s="344"/>
      <c r="T734" s="344"/>
      <c r="U734" s="343"/>
      <c r="V734" s="343"/>
      <c r="W734" s="343"/>
      <c r="X734" s="343"/>
      <c r="Y734" s="343"/>
      <c r="Z734" s="343"/>
      <c r="AA734" s="343"/>
      <c r="AB734" s="343"/>
      <c r="AC734" s="343"/>
      <c r="AD734" s="343"/>
      <c r="AE734" s="343"/>
      <c r="AF734" s="343"/>
      <c r="AG734" s="343"/>
      <c r="AH734" s="343"/>
      <c r="AI734" s="343"/>
      <c r="AJ734" s="343"/>
      <c r="AK734" s="343"/>
      <c r="AL734" s="343"/>
      <c r="AM734" s="343"/>
    </row>
    <row r="735" spans="1:14" s="343" customFormat="1" ht="35.25" customHeight="1">
      <c r="A735" s="23">
        <v>4</v>
      </c>
      <c r="B735" s="20"/>
      <c r="C735" s="49" t="s">
        <v>4257</v>
      </c>
      <c r="D735" s="49" t="s">
        <v>1184</v>
      </c>
      <c r="E735" s="49" t="s">
        <v>1185</v>
      </c>
      <c r="F735" s="49" t="s">
        <v>73</v>
      </c>
      <c r="G735" s="49" t="s">
        <v>1186</v>
      </c>
      <c r="H735" s="135">
        <v>20050</v>
      </c>
      <c r="I735" s="19" t="s">
        <v>3266</v>
      </c>
      <c r="J735" s="23"/>
      <c r="K735" s="23"/>
      <c r="L735" s="509" t="s">
        <v>1160</v>
      </c>
      <c r="M735" s="49" t="s">
        <v>1187</v>
      </c>
      <c r="N735" s="510"/>
    </row>
    <row r="736" spans="1:14" s="343" customFormat="1" ht="35.25" customHeight="1">
      <c r="A736" s="23">
        <v>5</v>
      </c>
      <c r="B736" s="20"/>
      <c r="C736" s="49" t="s">
        <v>1188</v>
      </c>
      <c r="D736" s="49" t="s">
        <v>1189</v>
      </c>
      <c r="E736" s="49" t="s">
        <v>749</v>
      </c>
      <c r="F736" s="49" t="s">
        <v>750</v>
      </c>
      <c r="G736" s="49" t="s">
        <v>751</v>
      </c>
      <c r="H736" s="135">
        <v>7700</v>
      </c>
      <c r="I736" s="19" t="s">
        <v>3266</v>
      </c>
      <c r="J736" s="23"/>
      <c r="K736" s="23"/>
      <c r="L736" s="509" t="s">
        <v>1160</v>
      </c>
      <c r="M736" s="49" t="s">
        <v>752</v>
      </c>
      <c r="N736" s="510"/>
    </row>
    <row r="737" spans="1:14" s="343" customFormat="1" ht="35.25" customHeight="1">
      <c r="A737" s="512">
        <v>6</v>
      </c>
      <c r="B737" s="513"/>
      <c r="C737" s="514" t="s">
        <v>753</v>
      </c>
      <c r="D737" s="515" t="s">
        <v>754</v>
      </c>
      <c r="E737" s="516" t="s">
        <v>755</v>
      </c>
      <c r="F737" s="516" t="s">
        <v>74</v>
      </c>
      <c r="G737" s="517" t="s">
        <v>569</v>
      </c>
      <c r="H737" s="517">
        <v>6486</v>
      </c>
      <c r="I737" s="518" t="s">
        <v>3266</v>
      </c>
      <c r="J737" s="512"/>
      <c r="K737" s="512"/>
      <c r="L737" s="519" t="s">
        <v>1160</v>
      </c>
      <c r="M737" s="515" t="s">
        <v>756</v>
      </c>
      <c r="N737" s="520"/>
    </row>
    <row r="738" spans="1:14" s="343" customFormat="1" ht="35.25" customHeight="1">
      <c r="A738" s="23">
        <v>7</v>
      </c>
      <c r="B738" s="20"/>
      <c r="C738" s="521" t="s">
        <v>757</v>
      </c>
      <c r="D738" s="49" t="s">
        <v>758</v>
      </c>
      <c r="E738" s="522" t="s">
        <v>759</v>
      </c>
      <c r="F738" s="522" t="s">
        <v>75</v>
      </c>
      <c r="G738" s="523" t="s">
        <v>760</v>
      </c>
      <c r="H738" s="523">
        <v>15200</v>
      </c>
      <c r="I738" s="19" t="s">
        <v>3266</v>
      </c>
      <c r="J738" s="23"/>
      <c r="K738" s="23"/>
      <c r="L738" s="509" t="s">
        <v>1160</v>
      </c>
      <c r="M738" s="49" t="s">
        <v>761</v>
      </c>
      <c r="N738" s="510"/>
    </row>
    <row r="739" spans="1:14" s="343" customFormat="1" ht="35.25" customHeight="1">
      <c r="A739" s="23">
        <v>8</v>
      </c>
      <c r="B739" s="20"/>
      <c r="C739" s="521" t="s">
        <v>762</v>
      </c>
      <c r="D739" s="49" t="s">
        <v>763</v>
      </c>
      <c r="E739" s="522" t="s">
        <v>1284</v>
      </c>
      <c r="F739" s="522" t="s">
        <v>76</v>
      </c>
      <c r="G739" s="523" t="s">
        <v>1285</v>
      </c>
      <c r="H739" s="523">
        <v>6200</v>
      </c>
      <c r="I739" s="19" t="s">
        <v>3266</v>
      </c>
      <c r="J739" s="23"/>
      <c r="K739" s="23"/>
      <c r="L739" s="509" t="s">
        <v>1160</v>
      </c>
      <c r="M739" s="49" t="s">
        <v>1286</v>
      </c>
      <c r="N739" s="510"/>
    </row>
    <row r="740" spans="1:14" s="343" customFormat="1" ht="35.25" customHeight="1">
      <c r="A740" s="556">
        <v>9</v>
      </c>
      <c r="B740" s="9"/>
      <c r="C740" s="58" t="s">
        <v>1287</v>
      </c>
      <c r="D740" s="574" t="s">
        <v>1288</v>
      </c>
      <c r="E740" s="596" t="s">
        <v>1289</v>
      </c>
      <c r="F740" s="596" t="s">
        <v>1290</v>
      </c>
      <c r="G740" s="100" t="s">
        <v>1291</v>
      </c>
      <c r="H740" s="100">
        <v>11470</v>
      </c>
      <c r="I740" s="548" t="s">
        <v>3266</v>
      </c>
      <c r="J740" s="32"/>
      <c r="K740" s="32"/>
      <c r="L740" s="562" t="s">
        <v>1160</v>
      </c>
      <c r="M740" s="574" t="s">
        <v>1294</v>
      </c>
      <c r="N740" s="43"/>
    </row>
    <row r="741" spans="1:14" s="343" customFormat="1" ht="35.25" customHeight="1">
      <c r="A741" s="557"/>
      <c r="B741" s="32"/>
      <c r="C741" s="58" t="s">
        <v>1292</v>
      </c>
      <c r="D741" s="575"/>
      <c r="E741" s="597"/>
      <c r="F741" s="597"/>
      <c r="G741" s="100" t="s">
        <v>1293</v>
      </c>
      <c r="H741" s="100">
        <v>11470</v>
      </c>
      <c r="I741" s="545"/>
      <c r="J741" s="32"/>
      <c r="K741" s="32"/>
      <c r="L741" s="563"/>
      <c r="M741" s="575"/>
      <c r="N741" s="43"/>
    </row>
    <row r="742" spans="1:14" s="343" customFormat="1" ht="35.25" customHeight="1">
      <c r="A742" s="23">
        <v>10</v>
      </c>
      <c r="B742" s="23"/>
      <c r="C742" s="521" t="s">
        <v>1295</v>
      </c>
      <c r="D742" s="49" t="s">
        <v>1296</v>
      </c>
      <c r="E742" s="524" t="s">
        <v>1297</v>
      </c>
      <c r="F742" s="524" t="s">
        <v>72</v>
      </c>
      <c r="G742" s="523" t="s">
        <v>4128</v>
      </c>
      <c r="H742" s="523">
        <v>367</v>
      </c>
      <c r="I742" s="19" t="s">
        <v>3266</v>
      </c>
      <c r="J742" s="23"/>
      <c r="K742" s="23"/>
      <c r="L742" s="509" t="s">
        <v>1160</v>
      </c>
      <c r="M742" s="49" t="s">
        <v>1298</v>
      </c>
      <c r="N742" s="510"/>
    </row>
    <row r="743" spans="1:14" s="343" customFormat="1" ht="37.5" customHeight="1">
      <c r="A743" s="556">
        <v>11</v>
      </c>
      <c r="B743" s="32"/>
      <c r="C743" s="58" t="s">
        <v>1299</v>
      </c>
      <c r="D743" s="33" t="s">
        <v>1300</v>
      </c>
      <c r="E743" s="596" t="s">
        <v>1301</v>
      </c>
      <c r="F743" s="596" t="s">
        <v>1302</v>
      </c>
      <c r="G743" s="100" t="s">
        <v>1303</v>
      </c>
      <c r="H743" s="100">
        <v>2500</v>
      </c>
      <c r="I743" s="548" t="s">
        <v>3266</v>
      </c>
      <c r="J743" s="32"/>
      <c r="K743" s="32"/>
      <c r="L743" s="562" t="s">
        <v>1160</v>
      </c>
      <c r="M743" s="574" t="s">
        <v>1307</v>
      </c>
      <c r="N743" s="43"/>
    </row>
    <row r="744" spans="1:14" s="343" customFormat="1" ht="37.5" customHeight="1">
      <c r="A744" s="582"/>
      <c r="B744" s="32"/>
      <c r="C744" s="58" t="s">
        <v>3256</v>
      </c>
      <c r="D744" s="33" t="s">
        <v>1304</v>
      </c>
      <c r="E744" s="598"/>
      <c r="F744" s="598"/>
      <c r="G744" s="100" t="s">
        <v>1305</v>
      </c>
      <c r="H744" s="100">
        <v>3000</v>
      </c>
      <c r="I744" s="544"/>
      <c r="J744" s="32"/>
      <c r="K744" s="32"/>
      <c r="L744" s="586"/>
      <c r="M744" s="579"/>
      <c r="N744" s="43"/>
    </row>
    <row r="745" spans="1:14" s="343" customFormat="1" ht="35.25" customHeight="1">
      <c r="A745" s="557"/>
      <c r="B745" s="32"/>
      <c r="C745" s="58" t="s">
        <v>1744</v>
      </c>
      <c r="D745" s="33" t="s">
        <v>1306</v>
      </c>
      <c r="E745" s="597"/>
      <c r="F745" s="597"/>
      <c r="G745" s="100" t="s">
        <v>1303</v>
      </c>
      <c r="H745" s="100">
        <v>2500</v>
      </c>
      <c r="I745" s="545"/>
      <c r="J745" s="32"/>
      <c r="K745" s="32"/>
      <c r="L745" s="563"/>
      <c r="M745" s="575"/>
      <c r="N745" s="43"/>
    </row>
    <row r="746" spans="1:14" s="343" customFormat="1" ht="35.25" customHeight="1">
      <c r="A746" s="23">
        <v>12</v>
      </c>
      <c r="B746" s="23"/>
      <c r="C746" s="521" t="s">
        <v>1308</v>
      </c>
      <c r="D746" s="49" t="s">
        <v>1309</v>
      </c>
      <c r="E746" s="524" t="s">
        <v>1310</v>
      </c>
      <c r="F746" s="524" t="s">
        <v>77</v>
      </c>
      <c r="G746" s="523" t="s">
        <v>1311</v>
      </c>
      <c r="H746" s="523">
        <v>850</v>
      </c>
      <c r="I746" s="19" t="s">
        <v>3266</v>
      </c>
      <c r="J746" s="23"/>
      <c r="K746" s="23"/>
      <c r="L746" s="509" t="s">
        <v>1160</v>
      </c>
      <c r="M746" s="49" t="s">
        <v>1312</v>
      </c>
      <c r="N746" s="510"/>
    </row>
    <row r="747" spans="1:14" s="343" customFormat="1" ht="41.25" customHeight="1">
      <c r="A747" s="23">
        <v>13</v>
      </c>
      <c r="B747" s="23"/>
      <c r="C747" s="521" t="s">
        <v>1313</v>
      </c>
      <c r="D747" s="49" t="s">
        <v>1314</v>
      </c>
      <c r="E747" s="522" t="s">
        <v>1315</v>
      </c>
      <c r="F747" s="521" t="s">
        <v>1316</v>
      </c>
      <c r="G747" s="523" t="s">
        <v>1317</v>
      </c>
      <c r="H747" s="523">
        <v>14510</v>
      </c>
      <c r="I747" s="19" t="s">
        <v>3266</v>
      </c>
      <c r="J747" s="23"/>
      <c r="K747" s="23"/>
      <c r="L747" s="509" t="s">
        <v>1160</v>
      </c>
      <c r="M747" s="49" t="s">
        <v>1318</v>
      </c>
      <c r="N747" s="510"/>
    </row>
    <row r="748" spans="1:14" s="343" customFormat="1" ht="35.25" customHeight="1">
      <c r="A748" s="23">
        <v>14</v>
      </c>
      <c r="B748" s="23"/>
      <c r="C748" s="521" t="s">
        <v>1319</v>
      </c>
      <c r="D748" s="49" t="s">
        <v>1320</v>
      </c>
      <c r="E748" s="522" t="s">
        <v>1321</v>
      </c>
      <c r="F748" s="49" t="s">
        <v>78</v>
      </c>
      <c r="G748" s="523" t="s">
        <v>1322</v>
      </c>
      <c r="H748" s="523">
        <v>14800</v>
      </c>
      <c r="I748" s="19" t="s">
        <v>3266</v>
      </c>
      <c r="J748" s="23"/>
      <c r="K748" s="23"/>
      <c r="L748" s="509" t="s">
        <v>1160</v>
      </c>
      <c r="M748" s="49" t="s">
        <v>1323</v>
      </c>
      <c r="N748" s="510"/>
    </row>
    <row r="749" spans="1:14" s="343" customFormat="1" ht="35.25" customHeight="1">
      <c r="A749" s="23">
        <v>15</v>
      </c>
      <c r="B749" s="23"/>
      <c r="C749" s="521" t="s">
        <v>4129</v>
      </c>
      <c r="D749" s="49" t="s">
        <v>4130</v>
      </c>
      <c r="E749" s="522" t="s">
        <v>4131</v>
      </c>
      <c r="F749" s="522" t="s">
        <v>4132</v>
      </c>
      <c r="G749" s="523" t="s">
        <v>4133</v>
      </c>
      <c r="H749" s="523">
        <v>6000</v>
      </c>
      <c r="I749" s="19" t="s">
        <v>3266</v>
      </c>
      <c r="J749" s="23"/>
      <c r="K749" s="23"/>
      <c r="L749" s="509">
        <v>42968</v>
      </c>
      <c r="M749" s="49" t="s">
        <v>4134</v>
      </c>
      <c r="N749" s="510"/>
    </row>
    <row r="750" spans="1:14" s="343" customFormat="1" ht="35.25" customHeight="1">
      <c r="A750" s="23">
        <v>16</v>
      </c>
      <c r="B750" s="23"/>
      <c r="C750" s="521" t="s">
        <v>570</v>
      </c>
      <c r="D750" s="49" t="s">
        <v>571</v>
      </c>
      <c r="E750" s="522"/>
      <c r="F750" s="522" t="s">
        <v>572</v>
      </c>
      <c r="G750" s="523" t="s">
        <v>2152</v>
      </c>
      <c r="H750" s="523">
        <v>3000</v>
      </c>
      <c r="I750" s="19" t="s">
        <v>3266</v>
      </c>
      <c r="J750" s="23"/>
      <c r="K750" s="23"/>
      <c r="L750" s="525">
        <v>42185</v>
      </c>
      <c r="M750" s="49" t="s">
        <v>573</v>
      </c>
      <c r="N750" s="510"/>
    </row>
    <row r="751" spans="1:14" s="343" customFormat="1" ht="35.25" customHeight="1">
      <c r="A751" s="599">
        <v>17</v>
      </c>
      <c r="B751" s="23"/>
      <c r="C751" s="521" t="s">
        <v>1324</v>
      </c>
      <c r="D751" s="542" t="s">
        <v>1325</v>
      </c>
      <c r="E751" s="601" t="s">
        <v>1326</v>
      </c>
      <c r="F751" s="603" t="s">
        <v>1327</v>
      </c>
      <c r="G751" s="523" t="s">
        <v>1328</v>
      </c>
      <c r="H751" s="523">
        <v>4832</v>
      </c>
      <c r="I751" s="19" t="s">
        <v>3266</v>
      </c>
      <c r="J751" s="23"/>
      <c r="K751" s="23"/>
      <c r="L751" s="509" t="s">
        <v>1160</v>
      </c>
      <c r="M751" s="49" t="s">
        <v>1330</v>
      </c>
      <c r="N751" s="510"/>
    </row>
    <row r="752" spans="1:14" s="343" customFormat="1" ht="35.25" customHeight="1">
      <c r="A752" s="600"/>
      <c r="B752" s="23"/>
      <c r="C752" s="521" t="s">
        <v>1329</v>
      </c>
      <c r="D752" s="543"/>
      <c r="E752" s="602"/>
      <c r="F752" s="604"/>
      <c r="G752" s="523" t="s">
        <v>1328</v>
      </c>
      <c r="H752" s="523">
        <v>4832</v>
      </c>
      <c r="I752" s="19"/>
      <c r="J752" s="23"/>
      <c r="K752" s="23"/>
      <c r="L752" s="509"/>
      <c r="M752" s="49"/>
      <c r="N752" s="510"/>
    </row>
    <row r="753" spans="1:14" s="343" customFormat="1" ht="35.25" customHeight="1">
      <c r="A753" s="23">
        <v>18</v>
      </c>
      <c r="B753" s="23"/>
      <c r="C753" s="521" t="s">
        <v>1332</v>
      </c>
      <c r="D753" s="49" t="s">
        <v>1333</v>
      </c>
      <c r="E753" s="524" t="s">
        <v>1334</v>
      </c>
      <c r="F753" s="524" t="s">
        <v>1335</v>
      </c>
      <c r="G753" s="523" t="s">
        <v>1331</v>
      </c>
      <c r="H753" s="523">
        <v>4000</v>
      </c>
      <c r="I753" s="19" t="s">
        <v>3266</v>
      </c>
      <c r="J753" s="23"/>
      <c r="K753" s="23"/>
      <c r="L753" s="509" t="s">
        <v>1160</v>
      </c>
      <c r="M753" s="49" t="s">
        <v>1336</v>
      </c>
      <c r="N753" s="510"/>
    </row>
    <row r="754" spans="1:14" s="343" customFormat="1" ht="35.25" customHeight="1">
      <c r="A754" s="23">
        <v>19</v>
      </c>
      <c r="B754" s="23"/>
      <c r="C754" s="521" t="s">
        <v>1337</v>
      </c>
      <c r="D754" s="49" t="s">
        <v>1338</v>
      </c>
      <c r="E754" s="524" t="s">
        <v>1339</v>
      </c>
      <c r="F754" s="524" t="s">
        <v>1340</v>
      </c>
      <c r="G754" s="523" t="s">
        <v>2867</v>
      </c>
      <c r="H754" s="523">
        <v>4928</v>
      </c>
      <c r="I754" s="19" t="s">
        <v>3266</v>
      </c>
      <c r="J754" s="23"/>
      <c r="K754" s="23"/>
      <c r="L754" s="509" t="s">
        <v>1160</v>
      </c>
      <c r="M754" s="49" t="s">
        <v>1342</v>
      </c>
      <c r="N754" s="510"/>
    </row>
    <row r="755" spans="1:14" s="343" customFormat="1" ht="35.25" customHeight="1">
      <c r="A755" s="23">
        <v>20</v>
      </c>
      <c r="B755" s="23"/>
      <c r="C755" s="521" t="s">
        <v>1343</v>
      </c>
      <c r="D755" s="49" t="s">
        <v>1344</v>
      </c>
      <c r="E755" s="524" t="s">
        <v>1345</v>
      </c>
      <c r="F755" s="524" t="s">
        <v>1346</v>
      </c>
      <c r="G755" s="523" t="s">
        <v>2868</v>
      </c>
      <c r="H755" s="523">
        <v>22400</v>
      </c>
      <c r="I755" s="19" t="s">
        <v>3266</v>
      </c>
      <c r="J755" s="23"/>
      <c r="K755" s="23"/>
      <c r="L755" s="509" t="s">
        <v>1160</v>
      </c>
      <c r="M755" s="49" t="s">
        <v>1347</v>
      </c>
      <c r="N755" s="510"/>
    </row>
    <row r="756" spans="1:14" s="343" customFormat="1" ht="35.25" customHeight="1">
      <c r="A756" s="23">
        <v>21</v>
      </c>
      <c r="B756" s="23"/>
      <c r="C756" s="521" t="s">
        <v>1348</v>
      </c>
      <c r="D756" s="49" t="s">
        <v>1349</v>
      </c>
      <c r="E756" s="524" t="s">
        <v>1350</v>
      </c>
      <c r="F756" s="524" t="s">
        <v>1351</v>
      </c>
      <c r="G756" s="523" t="s">
        <v>1352</v>
      </c>
      <c r="H756" s="523">
        <v>21788</v>
      </c>
      <c r="I756" s="19" t="s">
        <v>3266</v>
      </c>
      <c r="J756" s="23"/>
      <c r="K756" s="23"/>
      <c r="L756" s="509" t="s">
        <v>1160</v>
      </c>
      <c r="M756" s="49" t="s">
        <v>1353</v>
      </c>
      <c r="N756" s="510"/>
    </row>
    <row r="757" spans="1:14" s="343" customFormat="1" ht="35.25" customHeight="1">
      <c r="A757" s="23">
        <v>22</v>
      </c>
      <c r="B757" s="23"/>
      <c r="C757" s="521" t="s">
        <v>1354</v>
      </c>
      <c r="D757" s="49" t="s">
        <v>1333</v>
      </c>
      <c r="E757" s="524" t="s">
        <v>1355</v>
      </c>
      <c r="F757" s="524" t="s">
        <v>1356</v>
      </c>
      <c r="G757" s="523" t="s">
        <v>1357</v>
      </c>
      <c r="H757" s="523">
        <v>1207</v>
      </c>
      <c r="I757" s="19" t="s">
        <v>3266</v>
      </c>
      <c r="J757" s="23"/>
      <c r="K757" s="23"/>
      <c r="L757" s="509" t="s">
        <v>1160</v>
      </c>
      <c r="M757" s="49" t="s">
        <v>1358</v>
      </c>
      <c r="N757" s="510"/>
    </row>
    <row r="758" spans="1:14" s="343" customFormat="1" ht="35.25" customHeight="1">
      <c r="A758" s="23">
        <v>23</v>
      </c>
      <c r="B758" s="23"/>
      <c r="C758" s="521" t="s">
        <v>1359</v>
      </c>
      <c r="D758" s="49" t="s">
        <v>1360</v>
      </c>
      <c r="E758" s="524" t="s">
        <v>1361</v>
      </c>
      <c r="F758" s="524" t="s">
        <v>79</v>
      </c>
      <c r="G758" s="523" t="s">
        <v>1362</v>
      </c>
      <c r="H758" s="523">
        <v>5300</v>
      </c>
      <c r="I758" s="19" t="s">
        <v>3266</v>
      </c>
      <c r="J758" s="23"/>
      <c r="K758" s="23"/>
      <c r="L758" s="509" t="s">
        <v>1160</v>
      </c>
      <c r="M758" s="49" t="s">
        <v>1363</v>
      </c>
      <c r="N758" s="510"/>
    </row>
    <row r="759" spans="1:14" s="343" customFormat="1" ht="35.25" customHeight="1">
      <c r="A759" s="23">
        <v>24</v>
      </c>
      <c r="B759" s="23"/>
      <c r="C759" s="521" t="s">
        <v>1364</v>
      </c>
      <c r="D759" s="49" t="s">
        <v>1360</v>
      </c>
      <c r="E759" s="521" t="s">
        <v>1361</v>
      </c>
      <c r="F759" s="521" t="s">
        <v>1365</v>
      </c>
      <c r="G759" s="523" t="s">
        <v>1366</v>
      </c>
      <c r="H759" s="523">
        <v>5300</v>
      </c>
      <c r="I759" s="19" t="s">
        <v>3266</v>
      </c>
      <c r="J759" s="23"/>
      <c r="K759" s="23"/>
      <c r="L759" s="509" t="s">
        <v>1160</v>
      </c>
      <c r="M759" s="49" t="s">
        <v>1367</v>
      </c>
      <c r="N759" s="510"/>
    </row>
    <row r="760" spans="1:14" s="343" customFormat="1" ht="35.25" customHeight="1">
      <c r="A760" s="23">
        <v>25</v>
      </c>
      <c r="B760" s="23"/>
      <c r="C760" s="521" t="s">
        <v>1368</v>
      </c>
      <c r="D760" s="49" t="s">
        <v>1369</v>
      </c>
      <c r="E760" s="522" t="s">
        <v>1370</v>
      </c>
      <c r="F760" s="522" t="s">
        <v>80</v>
      </c>
      <c r="G760" s="523" t="s">
        <v>1371</v>
      </c>
      <c r="H760" s="523">
        <v>5650</v>
      </c>
      <c r="I760" s="19" t="s">
        <v>3266</v>
      </c>
      <c r="J760" s="23"/>
      <c r="K760" s="23"/>
      <c r="L760" s="509" t="s">
        <v>1160</v>
      </c>
      <c r="M760" s="49" t="s">
        <v>1372</v>
      </c>
      <c r="N760" s="510"/>
    </row>
    <row r="761" spans="1:14" s="343" customFormat="1" ht="35.25" customHeight="1">
      <c r="A761" s="23">
        <v>26</v>
      </c>
      <c r="B761" s="23"/>
      <c r="C761" s="521" t="s">
        <v>1373</v>
      </c>
      <c r="D761" s="49" t="s">
        <v>1374</v>
      </c>
      <c r="E761" s="522" t="s">
        <v>1375</v>
      </c>
      <c r="F761" s="522" t="s">
        <v>1376</v>
      </c>
      <c r="G761" s="523" t="s">
        <v>1377</v>
      </c>
      <c r="H761" s="523">
        <v>5014</v>
      </c>
      <c r="I761" s="19" t="s">
        <v>3266</v>
      </c>
      <c r="J761" s="23"/>
      <c r="K761" s="23"/>
      <c r="L761" s="509" t="s">
        <v>1160</v>
      </c>
      <c r="M761" s="49" t="s">
        <v>1378</v>
      </c>
      <c r="N761" s="510"/>
    </row>
    <row r="762" spans="1:14" s="343" customFormat="1" ht="35.25" customHeight="1">
      <c r="A762" s="23">
        <v>27</v>
      </c>
      <c r="B762" s="23"/>
      <c r="C762" s="521" t="s">
        <v>1337</v>
      </c>
      <c r="D762" s="49" t="s">
        <v>1374</v>
      </c>
      <c r="E762" s="522" t="s">
        <v>1379</v>
      </c>
      <c r="F762" s="522" t="s">
        <v>1380</v>
      </c>
      <c r="G762" s="523" t="s">
        <v>1381</v>
      </c>
      <c r="H762" s="523">
        <v>96640</v>
      </c>
      <c r="I762" s="19" t="s">
        <v>3266</v>
      </c>
      <c r="J762" s="23"/>
      <c r="K762" s="23"/>
      <c r="L762" s="509" t="s">
        <v>1160</v>
      </c>
      <c r="M762" s="49" t="s">
        <v>1382</v>
      </c>
      <c r="N762" s="510"/>
    </row>
    <row r="763" spans="1:14" s="343" customFormat="1" ht="35.25" customHeight="1">
      <c r="A763" s="23">
        <v>28</v>
      </c>
      <c r="B763" s="23"/>
      <c r="C763" s="522" t="s">
        <v>1383</v>
      </c>
      <c r="D763" s="49" t="s">
        <v>1374</v>
      </c>
      <c r="E763" s="524" t="s">
        <v>1384</v>
      </c>
      <c r="F763" s="524" t="s">
        <v>1385</v>
      </c>
      <c r="G763" s="523" t="s">
        <v>1733</v>
      </c>
      <c r="H763" s="523">
        <v>5000</v>
      </c>
      <c r="I763" s="19" t="s">
        <v>3266</v>
      </c>
      <c r="J763" s="23"/>
      <c r="K763" s="23"/>
      <c r="L763" s="509" t="s">
        <v>1160</v>
      </c>
      <c r="M763" s="49" t="s">
        <v>1386</v>
      </c>
      <c r="N763" s="510"/>
    </row>
    <row r="764" spans="1:14" s="343" customFormat="1" ht="35.25" customHeight="1">
      <c r="A764" s="23">
        <v>29</v>
      </c>
      <c r="B764" s="23"/>
      <c r="C764" s="521" t="s">
        <v>1387</v>
      </c>
      <c r="D764" s="49" t="s">
        <v>1374</v>
      </c>
      <c r="E764" s="524" t="s">
        <v>1388</v>
      </c>
      <c r="F764" s="524" t="s">
        <v>1389</v>
      </c>
      <c r="G764" s="523" t="s">
        <v>1390</v>
      </c>
      <c r="H764" s="523">
        <v>2300</v>
      </c>
      <c r="I764" s="19" t="s">
        <v>3266</v>
      </c>
      <c r="J764" s="23"/>
      <c r="K764" s="23"/>
      <c r="L764" s="509" t="s">
        <v>1160</v>
      </c>
      <c r="M764" s="49" t="s">
        <v>1391</v>
      </c>
      <c r="N764" s="510"/>
    </row>
    <row r="765" spans="1:14" s="343" customFormat="1" ht="35.25" customHeight="1">
      <c r="A765" s="23">
        <v>30</v>
      </c>
      <c r="B765" s="23"/>
      <c r="C765" s="521" t="s">
        <v>1392</v>
      </c>
      <c r="D765" s="49" t="s">
        <v>1393</v>
      </c>
      <c r="E765" s="524" t="s">
        <v>1394</v>
      </c>
      <c r="F765" s="524" t="s">
        <v>1395</v>
      </c>
      <c r="G765" s="523" t="s">
        <v>1396</v>
      </c>
      <c r="H765" s="523">
        <v>115824</v>
      </c>
      <c r="I765" s="19" t="s">
        <v>3266</v>
      </c>
      <c r="J765" s="23"/>
      <c r="K765" s="23"/>
      <c r="L765" s="509" t="s">
        <v>1160</v>
      </c>
      <c r="M765" s="49" t="s">
        <v>1397</v>
      </c>
      <c r="N765" s="510"/>
    </row>
    <row r="766" spans="1:14" s="343" customFormat="1" ht="35.25" customHeight="1">
      <c r="A766" s="23">
        <v>31</v>
      </c>
      <c r="B766" s="23"/>
      <c r="C766" s="521" t="s">
        <v>1398</v>
      </c>
      <c r="D766" s="49" t="s">
        <v>1399</v>
      </c>
      <c r="E766" s="524" t="s">
        <v>1400</v>
      </c>
      <c r="F766" s="524" t="s">
        <v>1401</v>
      </c>
      <c r="G766" s="523" t="s">
        <v>1402</v>
      </c>
      <c r="H766" s="523">
        <v>19990</v>
      </c>
      <c r="I766" s="19" t="s">
        <v>3266</v>
      </c>
      <c r="J766" s="23"/>
      <c r="K766" s="23"/>
      <c r="L766" s="509" t="s">
        <v>1160</v>
      </c>
      <c r="M766" s="49" t="s">
        <v>1403</v>
      </c>
      <c r="N766" s="510"/>
    </row>
    <row r="767" spans="1:14" s="343" customFormat="1" ht="35.25" customHeight="1">
      <c r="A767" s="23">
        <v>32</v>
      </c>
      <c r="B767" s="23"/>
      <c r="C767" s="521" t="s">
        <v>1404</v>
      </c>
      <c r="D767" s="49" t="s">
        <v>1405</v>
      </c>
      <c r="E767" s="524" t="s">
        <v>1406</v>
      </c>
      <c r="F767" s="524" t="s">
        <v>1407</v>
      </c>
      <c r="G767" s="523" t="s">
        <v>1408</v>
      </c>
      <c r="H767" s="523">
        <v>35342</v>
      </c>
      <c r="I767" s="19" t="s">
        <v>3266</v>
      </c>
      <c r="J767" s="23"/>
      <c r="K767" s="23"/>
      <c r="L767" s="509" t="s">
        <v>1160</v>
      </c>
      <c r="M767" s="49" t="s">
        <v>1409</v>
      </c>
      <c r="N767" s="510"/>
    </row>
    <row r="768" spans="1:14" s="343" customFormat="1" ht="35.25" customHeight="1">
      <c r="A768" s="23">
        <v>33</v>
      </c>
      <c r="B768" s="23"/>
      <c r="C768" s="521" t="s">
        <v>1411</v>
      </c>
      <c r="D768" s="49" t="s">
        <v>963</v>
      </c>
      <c r="E768" s="522" t="s">
        <v>964</v>
      </c>
      <c r="F768" s="522" t="s">
        <v>965</v>
      </c>
      <c r="G768" s="523" t="s">
        <v>966</v>
      </c>
      <c r="H768" s="523">
        <v>4940</v>
      </c>
      <c r="I768" s="19" t="s">
        <v>3266</v>
      </c>
      <c r="J768" s="23"/>
      <c r="K768" s="23"/>
      <c r="L768" s="509" t="s">
        <v>1160</v>
      </c>
      <c r="M768" s="49" t="s">
        <v>967</v>
      </c>
      <c r="N768" s="510"/>
    </row>
    <row r="769" spans="1:14" s="343" customFormat="1" ht="35.25" customHeight="1">
      <c r="A769" s="23">
        <v>34</v>
      </c>
      <c r="B769" s="23"/>
      <c r="C769" s="521" t="s">
        <v>968</v>
      </c>
      <c r="D769" s="49" t="s">
        <v>969</v>
      </c>
      <c r="E769" s="522" t="s">
        <v>970</v>
      </c>
      <c r="F769" s="522" t="s">
        <v>971</v>
      </c>
      <c r="G769" s="523" t="s">
        <v>972</v>
      </c>
      <c r="H769" s="523">
        <v>2000</v>
      </c>
      <c r="I769" s="19" t="s">
        <v>3266</v>
      </c>
      <c r="J769" s="23"/>
      <c r="K769" s="23"/>
      <c r="L769" s="509" t="s">
        <v>1160</v>
      </c>
      <c r="M769" s="49" t="s">
        <v>1626</v>
      </c>
      <c r="N769" s="510"/>
    </row>
    <row r="770" spans="1:14" s="343" customFormat="1" ht="35.25" customHeight="1">
      <c r="A770" s="23">
        <v>35</v>
      </c>
      <c r="B770" s="23"/>
      <c r="C770" s="521" t="s">
        <v>973</v>
      </c>
      <c r="D770" s="49" t="s">
        <v>974</v>
      </c>
      <c r="E770" s="522" t="s">
        <v>975</v>
      </c>
      <c r="F770" s="522" t="s">
        <v>976</v>
      </c>
      <c r="G770" s="523" t="s">
        <v>977</v>
      </c>
      <c r="H770" s="523">
        <v>2139</v>
      </c>
      <c r="I770" s="19" t="s">
        <v>3266</v>
      </c>
      <c r="J770" s="23"/>
      <c r="K770" s="23"/>
      <c r="L770" s="509" t="s">
        <v>1160</v>
      </c>
      <c r="M770" s="49" t="s">
        <v>978</v>
      </c>
      <c r="N770" s="510"/>
    </row>
    <row r="771" spans="1:14" s="343" customFormat="1" ht="35.25" customHeight="1">
      <c r="A771" s="605">
        <v>36</v>
      </c>
      <c r="B771" s="23"/>
      <c r="C771" s="521" t="s">
        <v>1412</v>
      </c>
      <c r="D771" s="539" t="s">
        <v>1413</v>
      </c>
      <c r="E771" s="606" t="s">
        <v>1414</v>
      </c>
      <c r="F771" s="606" t="s">
        <v>1415</v>
      </c>
      <c r="G771" s="607" t="s">
        <v>1416</v>
      </c>
      <c r="H771" s="523">
        <v>10800</v>
      </c>
      <c r="I771" s="19" t="s">
        <v>3266</v>
      </c>
      <c r="J771" s="23"/>
      <c r="K771" s="23"/>
      <c r="L771" s="509" t="s">
        <v>1160</v>
      </c>
      <c r="M771" s="49" t="s">
        <v>1418</v>
      </c>
      <c r="N771" s="510"/>
    </row>
    <row r="772" spans="1:14" s="343" customFormat="1" ht="35.25" customHeight="1">
      <c r="A772" s="605"/>
      <c r="B772" s="23"/>
      <c r="C772" s="24" t="s">
        <v>1417</v>
      </c>
      <c r="D772" s="539"/>
      <c r="E772" s="606"/>
      <c r="F772" s="606"/>
      <c r="G772" s="607"/>
      <c r="H772" s="523"/>
      <c r="I772" s="19"/>
      <c r="J772" s="23"/>
      <c r="K772" s="23"/>
      <c r="L772" s="509"/>
      <c r="M772" s="49"/>
      <c r="N772" s="510"/>
    </row>
    <row r="773" spans="1:76" s="345" customFormat="1" ht="35.25" customHeight="1">
      <c r="A773" s="608">
        <v>37</v>
      </c>
      <c r="B773" s="143"/>
      <c r="C773" s="526" t="s">
        <v>1419</v>
      </c>
      <c r="D773" s="51" t="s">
        <v>974</v>
      </c>
      <c r="E773" s="609" t="s">
        <v>1420</v>
      </c>
      <c r="F773" s="609" t="s">
        <v>1421</v>
      </c>
      <c r="G773" s="527" t="s">
        <v>1733</v>
      </c>
      <c r="H773" s="527">
        <v>5000</v>
      </c>
      <c r="I773" s="53" t="s">
        <v>3266</v>
      </c>
      <c r="J773" s="143"/>
      <c r="K773" s="143"/>
      <c r="L773" s="144" t="s">
        <v>1160</v>
      </c>
      <c r="M773" s="593" t="s">
        <v>1432</v>
      </c>
      <c r="N773" s="54"/>
      <c r="O773" s="343"/>
      <c r="P773" s="343"/>
      <c r="Q773" s="343"/>
      <c r="R773" s="343"/>
      <c r="S773" s="343"/>
      <c r="T773" s="343"/>
      <c r="U773" s="343"/>
      <c r="V773" s="343"/>
      <c r="W773" s="343"/>
      <c r="X773" s="343"/>
      <c r="Y773" s="343"/>
      <c r="Z773" s="343"/>
      <c r="AA773" s="343"/>
      <c r="AB773" s="343"/>
      <c r="AC773" s="343"/>
      <c r="AD773" s="343"/>
      <c r="AE773" s="343"/>
      <c r="AF773" s="343"/>
      <c r="AG773" s="343"/>
      <c r="AH773" s="343"/>
      <c r="AI773" s="343"/>
      <c r="AJ773" s="343"/>
      <c r="AK773" s="343"/>
      <c r="AL773" s="343"/>
      <c r="AM773" s="343"/>
      <c r="AN773" s="343"/>
      <c r="AO773" s="343"/>
      <c r="AP773" s="343"/>
      <c r="AQ773" s="343"/>
      <c r="AR773" s="343"/>
      <c r="AS773" s="343"/>
      <c r="AT773" s="343"/>
      <c r="AU773" s="343"/>
      <c r="AV773" s="343"/>
      <c r="AW773" s="343"/>
      <c r="AX773" s="343"/>
      <c r="AY773" s="343"/>
      <c r="AZ773" s="343"/>
      <c r="BA773" s="343"/>
      <c r="BB773" s="343"/>
      <c r="BC773" s="343"/>
      <c r="BD773" s="343"/>
      <c r="BE773" s="343"/>
      <c r="BF773" s="343"/>
      <c r="BG773" s="343"/>
      <c r="BH773" s="343"/>
      <c r="BI773" s="343"/>
      <c r="BJ773" s="343"/>
      <c r="BK773" s="343"/>
      <c r="BL773" s="343"/>
      <c r="BM773" s="343"/>
      <c r="BN773" s="343"/>
      <c r="BO773" s="343"/>
      <c r="BP773" s="343"/>
      <c r="BQ773" s="343"/>
      <c r="BR773" s="343"/>
      <c r="BS773" s="343"/>
      <c r="BT773" s="343"/>
      <c r="BU773" s="343"/>
      <c r="BV773" s="343"/>
      <c r="BW773" s="343"/>
      <c r="BX773" s="343"/>
    </row>
    <row r="774" spans="1:76" s="345" customFormat="1" ht="35.25" customHeight="1">
      <c r="A774" s="608"/>
      <c r="B774" s="143"/>
      <c r="C774" s="526" t="s">
        <v>1422</v>
      </c>
      <c r="D774" s="51" t="s">
        <v>974</v>
      </c>
      <c r="E774" s="610"/>
      <c r="F774" s="610"/>
      <c r="G774" s="527" t="s">
        <v>1166</v>
      </c>
      <c r="H774" s="527">
        <v>3050</v>
      </c>
      <c r="I774" s="53" t="s">
        <v>3266</v>
      </c>
      <c r="J774" s="143"/>
      <c r="K774" s="143"/>
      <c r="L774" s="144" t="s">
        <v>1160</v>
      </c>
      <c r="M774" s="594"/>
      <c r="N774" s="54"/>
      <c r="O774" s="343"/>
      <c r="P774" s="343"/>
      <c r="Q774" s="343"/>
      <c r="R774" s="343"/>
      <c r="S774" s="343"/>
      <c r="T774" s="343"/>
      <c r="U774" s="343"/>
      <c r="V774" s="343"/>
      <c r="W774" s="343"/>
      <c r="X774" s="343"/>
      <c r="Y774" s="343"/>
      <c r="Z774" s="343"/>
      <c r="AA774" s="343"/>
      <c r="AB774" s="343"/>
      <c r="AC774" s="343"/>
      <c r="AD774" s="343"/>
      <c r="AE774" s="343"/>
      <c r="AF774" s="343"/>
      <c r="AG774" s="343"/>
      <c r="AH774" s="343"/>
      <c r="AI774" s="343"/>
      <c r="AJ774" s="343"/>
      <c r="AK774" s="343"/>
      <c r="AL774" s="343"/>
      <c r="AM774" s="343"/>
      <c r="AN774" s="343"/>
      <c r="AO774" s="343"/>
      <c r="AP774" s="343"/>
      <c r="AQ774" s="343"/>
      <c r="AR774" s="343"/>
      <c r="AS774" s="343"/>
      <c r="AT774" s="343"/>
      <c r="AU774" s="343"/>
      <c r="AV774" s="343"/>
      <c r="AW774" s="343"/>
      <c r="AX774" s="343"/>
      <c r="AY774" s="343"/>
      <c r="AZ774" s="343"/>
      <c r="BA774" s="343"/>
      <c r="BB774" s="343"/>
      <c r="BC774" s="343"/>
      <c r="BD774" s="343"/>
      <c r="BE774" s="343"/>
      <c r="BF774" s="343"/>
      <c r="BG774" s="343"/>
      <c r="BH774" s="343"/>
      <c r="BI774" s="343"/>
      <c r="BJ774" s="343"/>
      <c r="BK774" s="343"/>
      <c r="BL774" s="343"/>
      <c r="BM774" s="343"/>
      <c r="BN774" s="343"/>
      <c r="BO774" s="343"/>
      <c r="BP774" s="343"/>
      <c r="BQ774" s="343"/>
      <c r="BR774" s="343"/>
      <c r="BS774" s="343"/>
      <c r="BT774" s="343"/>
      <c r="BU774" s="343"/>
      <c r="BV774" s="343"/>
      <c r="BW774" s="343"/>
      <c r="BX774" s="343"/>
    </row>
    <row r="775" spans="1:76" s="345" customFormat="1" ht="35.25" customHeight="1">
      <c r="A775" s="608"/>
      <c r="B775" s="143"/>
      <c r="C775" s="526" t="s">
        <v>1423</v>
      </c>
      <c r="D775" s="51" t="s">
        <v>974</v>
      </c>
      <c r="E775" s="610"/>
      <c r="F775" s="610"/>
      <c r="G775" s="527" t="s">
        <v>3860</v>
      </c>
      <c r="H775" s="527">
        <v>2550</v>
      </c>
      <c r="I775" s="53" t="s">
        <v>3266</v>
      </c>
      <c r="J775" s="143"/>
      <c r="K775" s="143"/>
      <c r="L775" s="144" t="s">
        <v>1160</v>
      </c>
      <c r="M775" s="594"/>
      <c r="N775" s="54"/>
      <c r="O775" s="343"/>
      <c r="P775" s="343"/>
      <c r="Q775" s="343"/>
      <c r="R775" s="343"/>
      <c r="S775" s="343"/>
      <c r="T775" s="343"/>
      <c r="U775" s="343"/>
      <c r="V775" s="343"/>
      <c r="W775" s="343"/>
      <c r="X775" s="343"/>
      <c r="Y775" s="343"/>
      <c r="Z775" s="343"/>
      <c r="AA775" s="343"/>
      <c r="AB775" s="343"/>
      <c r="AC775" s="343"/>
      <c r="AD775" s="343"/>
      <c r="AE775" s="343"/>
      <c r="AF775" s="343"/>
      <c r="AG775" s="343"/>
      <c r="AH775" s="343"/>
      <c r="AI775" s="343"/>
      <c r="AJ775" s="343"/>
      <c r="AK775" s="343"/>
      <c r="AL775" s="343"/>
      <c r="AM775" s="343"/>
      <c r="AN775" s="343"/>
      <c r="AO775" s="343"/>
      <c r="AP775" s="343"/>
      <c r="AQ775" s="343"/>
      <c r="AR775" s="343"/>
      <c r="AS775" s="343"/>
      <c r="AT775" s="343"/>
      <c r="AU775" s="343"/>
      <c r="AV775" s="343"/>
      <c r="AW775" s="343"/>
      <c r="AX775" s="343"/>
      <c r="AY775" s="343"/>
      <c r="AZ775" s="343"/>
      <c r="BA775" s="343"/>
      <c r="BB775" s="343"/>
      <c r="BC775" s="343"/>
      <c r="BD775" s="343"/>
      <c r="BE775" s="343"/>
      <c r="BF775" s="343"/>
      <c r="BG775" s="343"/>
      <c r="BH775" s="343"/>
      <c r="BI775" s="343"/>
      <c r="BJ775" s="343"/>
      <c r="BK775" s="343"/>
      <c r="BL775" s="343"/>
      <c r="BM775" s="343"/>
      <c r="BN775" s="343"/>
      <c r="BO775" s="343"/>
      <c r="BP775" s="343"/>
      <c r="BQ775" s="343"/>
      <c r="BR775" s="343"/>
      <c r="BS775" s="343"/>
      <c r="BT775" s="343"/>
      <c r="BU775" s="343"/>
      <c r="BV775" s="343"/>
      <c r="BW775" s="343"/>
      <c r="BX775" s="343"/>
    </row>
    <row r="776" spans="1:76" s="345" customFormat="1" ht="35.25" customHeight="1">
      <c r="A776" s="608"/>
      <c r="B776" s="143"/>
      <c r="C776" s="526" t="s">
        <v>1424</v>
      </c>
      <c r="D776" s="51" t="s">
        <v>974</v>
      </c>
      <c r="E776" s="610"/>
      <c r="F776" s="610"/>
      <c r="G776" s="527" t="s">
        <v>1166</v>
      </c>
      <c r="H776" s="527">
        <v>3050</v>
      </c>
      <c r="I776" s="53" t="s">
        <v>3266</v>
      </c>
      <c r="J776" s="143"/>
      <c r="K776" s="143"/>
      <c r="L776" s="144" t="s">
        <v>1160</v>
      </c>
      <c r="M776" s="594"/>
      <c r="N776" s="54"/>
      <c r="O776" s="343"/>
      <c r="P776" s="343"/>
      <c r="Q776" s="343"/>
      <c r="R776" s="343"/>
      <c r="S776" s="343"/>
      <c r="T776" s="343"/>
      <c r="U776" s="343"/>
      <c r="V776" s="343"/>
      <c r="W776" s="343"/>
      <c r="X776" s="343"/>
      <c r="Y776" s="343"/>
      <c r="Z776" s="343"/>
      <c r="AA776" s="343"/>
      <c r="AB776" s="343"/>
      <c r="AC776" s="343"/>
      <c r="AD776" s="343"/>
      <c r="AE776" s="343"/>
      <c r="AF776" s="343"/>
      <c r="AG776" s="343"/>
      <c r="AH776" s="343"/>
      <c r="AI776" s="343"/>
      <c r="AJ776" s="343"/>
      <c r="AK776" s="343"/>
      <c r="AL776" s="343"/>
      <c r="AM776" s="343"/>
      <c r="AN776" s="343"/>
      <c r="AO776" s="343"/>
      <c r="AP776" s="343"/>
      <c r="AQ776" s="343"/>
      <c r="AR776" s="343"/>
      <c r="AS776" s="343"/>
      <c r="AT776" s="343"/>
      <c r="AU776" s="343"/>
      <c r="AV776" s="343"/>
      <c r="AW776" s="343"/>
      <c r="AX776" s="343"/>
      <c r="AY776" s="343"/>
      <c r="AZ776" s="343"/>
      <c r="BA776" s="343"/>
      <c r="BB776" s="343"/>
      <c r="BC776" s="343"/>
      <c r="BD776" s="343"/>
      <c r="BE776" s="343"/>
      <c r="BF776" s="343"/>
      <c r="BG776" s="343"/>
      <c r="BH776" s="343"/>
      <c r="BI776" s="343"/>
      <c r="BJ776" s="343"/>
      <c r="BK776" s="343"/>
      <c r="BL776" s="343"/>
      <c r="BM776" s="343"/>
      <c r="BN776" s="343"/>
      <c r="BO776" s="343"/>
      <c r="BP776" s="343"/>
      <c r="BQ776" s="343"/>
      <c r="BR776" s="343"/>
      <c r="BS776" s="343"/>
      <c r="BT776" s="343"/>
      <c r="BU776" s="343"/>
      <c r="BV776" s="343"/>
      <c r="BW776" s="343"/>
      <c r="BX776" s="343"/>
    </row>
    <row r="777" spans="1:76" s="345" customFormat="1" ht="35.25" customHeight="1">
      <c r="A777" s="608"/>
      <c r="B777" s="143"/>
      <c r="C777" s="526" t="s">
        <v>1425</v>
      </c>
      <c r="D777" s="51" t="s">
        <v>1426</v>
      </c>
      <c r="E777" s="610"/>
      <c r="F777" s="610"/>
      <c r="G777" s="527" t="s">
        <v>1427</v>
      </c>
      <c r="H777" s="527">
        <v>2050</v>
      </c>
      <c r="I777" s="53" t="s">
        <v>3266</v>
      </c>
      <c r="J777" s="143"/>
      <c r="K777" s="143"/>
      <c r="L777" s="144" t="s">
        <v>1160</v>
      </c>
      <c r="M777" s="594"/>
      <c r="N777" s="54"/>
      <c r="O777" s="343"/>
      <c r="P777" s="343"/>
      <c r="Q777" s="343"/>
      <c r="R777" s="343"/>
      <c r="S777" s="343"/>
      <c r="T777" s="343"/>
      <c r="U777" s="343"/>
      <c r="V777" s="343"/>
      <c r="W777" s="343"/>
      <c r="X777" s="343"/>
      <c r="Y777" s="343"/>
      <c r="Z777" s="343"/>
      <c r="AA777" s="343"/>
      <c r="AB777" s="343"/>
      <c r="AC777" s="343"/>
      <c r="AD777" s="343"/>
      <c r="AE777" s="343"/>
      <c r="AF777" s="343"/>
      <c r="AG777" s="343"/>
      <c r="AH777" s="343"/>
      <c r="AI777" s="343"/>
      <c r="AJ777" s="343"/>
      <c r="AK777" s="343"/>
      <c r="AL777" s="343"/>
      <c r="AM777" s="343"/>
      <c r="AN777" s="343"/>
      <c r="AO777" s="343"/>
      <c r="AP777" s="343"/>
      <c r="AQ777" s="343"/>
      <c r="AR777" s="343"/>
      <c r="AS777" s="343"/>
      <c r="AT777" s="343"/>
      <c r="AU777" s="343"/>
      <c r="AV777" s="343"/>
      <c r="AW777" s="343"/>
      <c r="AX777" s="343"/>
      <c r="AY777" s="343"/>
      <c r="AZ777" s="343"/>
      <c r="BA777" s="343"/>
      <c r="BB777" s="343"/>
      <c r="BC777" s="343"/>
      <c r="BD777" s="343"/>
      <c r="BE777" s="343"/>
      <c r="BF777" s="343"/>
      <c r="BG777" s="343"/>
      <c r="BH777" s="343"/>
      <c r="BI777" s="343"/>
      <c r="BJ777" s="343"/>
      <c r="BK777" s="343"/>
      <c r="BL777" s="343"/>
      <c r="BM777" s="343"/>
      <c r="BN777" s="343"/>
      <c r="BO777" s="343"/>
      <c r="BP777" s="343"/>
      <c r="BQ777" s="343"/>
      <c r="BR777" s="343"/>
      <c r="BS777" s="343"/>
      <c r="BT777" s="343"/>
      <c r="BU777" s="343"/>
      <c r="BV777" s="343"/>
      <c r="BW777" s="343"/>
      <c r="BX777" s="343"/>
    </row>
    <row r="778" spans="1:76" s="345" customFormat="1" ht="35.25" customHeight="1">
      <c r="A778" s="608"/>
      <c r="B778" s="143"/>
      <c r="C778" s="526" t="s">
        <v>1428</v>
      </c>
      <c r="D778" s="51" t="s">
        <v>974</v>
      </c>
      <c r="E778" s="610"/>
      <c r="F778" s="610"/>
      <c r="G778" s="527" t="s">
        <v>1166</v>
      </c>
      <c r="H778" s="527">
        <v>3050</v>
      </c>
      <c r="I778" s="53" t="s">
        <v>3266</v>
      </c>
      <c r="J778" s="143"/>
      <c r="K778" s="143"/>
      <c r="L778" s="144" t="s">
        <v>1160</v>
      </c>
      <c r="M778" s="594"/>
      <c r="N778" s="54"/>
      <c r="O778" s="343"/>
      <c r="P778" s="343"/>
      <c r="Q778" s="343"/>
      <c r="R778" s="343"/>
      <c r="S778" s="343"/>
      <c r="T778" s="343"/>
      <c r="U778" s="343"/>
      <c r="V778" s="343"/>
      <c r="W778" s="343"/>
      <c r="X778" s="343"/>
      <c r="Y778" s="343"/>
      <c r="Z778" s="343"/>
      <c r="AA778" s="343"/>
      <c r="AB778" s="343"/>
      <c r="AC778" s="343"/>
      <c r="AD778" s="343"/>
      <c r="AE778" s="343"/>
      <c r="AF778" s="343"/>
      <c r="AG778" s="343"/>
      <c r="AH778" s="343"/>
      <c r="AI778" s="343"/>
      <c r="AJ778" s="343"/>
      <c r="AK778" s="343"/>
      <c r="AL778" s="343"/>
      <c r="AM778" s="343"/>
      <c r="AN778" s="343"/>
      <c r="AO778" s="343"/>
      <c r="AP778" s="343"/>
      <c r="AQ778" s="343"/>
      <c r="AR778" s="343"/>
      <c r="AS778" s="343"/>
      <c r="AT778" s="343"/>
      <c r="AU778" s="343"/>
      <c r="AV778" s="343"/>
      <c r="AW778" s="343"/>
      <c r="AX778" s="343"/>
      <c r="AY778" s="343"/>
      <c r="AZ778" s="343"/>
      <c r="BA778" s="343"/>
      <c r="BB778" s="343"/>
      <c r="BC778" s="343"/>
      <c r="BD778" s="343"/>
      <c r="BE778" s="343"/>
      <c r="BF778" s="343"/>
      <c r="BG778" s="343"/>
      <c r="BH778" s="343"/>
      <c r="BI778" s="343"/>
      <c r="BJ778" s="343"/>
      <c r="BK778" s="343"/>
      <c r="BL778" s="343"/>
      <c r="BM778" s="343"/>
      <c r="BN778" s="343"/>
      <c r="BO778" s="343"/>
      <c r="BP778" s="343"/>
      <c r="BQ778" s="343"/>
      <c r="BR778" s="343"/>
      <c r="BS778" s="343"/>
      <c r="BT778" s="343"/>
      <c r="BU778" s="343"/>
      <c r="BV778" s="343"/>
      <c r="BW778" s="343"/>
      <c r="BX778" s="343"/>
    </row>
    <row r="779" spans="1:76" s="345" customFormat="1" ht="35.25" customHeight="1">
      <c r="A779" s="608"/>
      <c r="B779" s="143"/>
      <c r="C779" s="526" t="s">
        <v>1429</v>
      </c>
      <c r="D779" s="51" t="s">
        <v>1426</v>
      </c>
      <c r="E779" s="610"/>
      <c r="F779" s="610"/>
      <c r="G779" s="527" t="s">
        <v>1166</v>
      </c>
      <c r="H779" s="527">
        <v>3050</v>
      </c>
      <c r="I779" s="53" t="s">
        <v>3266</v>
      </c>
      <c r="J779" s="143"/>
      <c r="K779" s="143"/>
      <c r="L779" s="144" t="s">
        <v>1160</v>
      </c>
      <c r="M779" s="594"/>
      <c r="N779" s="54"/>
      <c r="O779" s="343"/>
      <c r="P779" s="343"/>
      <c r="Q779" s="343"/>
      <c r="R779" s="343"/>
      <c r="S779" s="343"/>
      <c r="T779" s="343"/>
      <c r="U779" s="343"/>
      <c r="V779" s="343"/>
      <c r="W779" s="343"/>
      <c r="X779" s="343"/>
      <c r="Y779" s="343"/>
      <c r="Z779" s="343"/>
      <c r="AA779" s="343"/>
      <c r="AB779" s="343"/>
      <c r="AC779" s="343"/>
      <c r="AD779" s="343"/>
      <c r="AE779" s="343"/>
      <c r="AF779" s="343"/>
      <c r="AG779" s="343"/>
      <c r="AH779" s="343"/>
      <c r="AI779" s="343"/>
      <c r="AJ779" s="343"/>
      <c r="AK779" s="343"/>
      <c r="AL779" s="343"/>
      <c r="AM779" s="343"/>
      <c r="AN779" s="343"/>
      <c r="AO779" s="343"/>
      <c r="AP779" s="343"/>
      <c r="AQ779" s="343"/>
      <c r="AR779" s="343"/>
      <c r="AS779" s="343"/>
      <c r="AT779" s="343"/>
      <c r="AU779" s="343"/>
      <c r="AV779" s="343"/>
      <c r="AW779" s="343"/>
      <c r="AX779" s="343"/>
      <c r="AY779" s="343"/>
      <c r="AZ779" s="343"/>
      <c r="BA779" s="343"/>
      <c r="BB779" s="343"/>
      <c r="BC779" s="343"/>
      <c r="BD779" s="343"/>
      <c r="BE779" s="343"/>
      <c r="BF779" s="343"/>
      <c r="BG779" s="343"/>
      <c r="BH779" s="343"/>
      <c r="BI779" s="343"/>
      <c r="BJ779" s="343"/>
      <c r="BK779" s="343"/>
      <c r="BL779" s="343"/>
      <c r="BM779" s="343"/>
      <c r="BN779" s="343"/>
      <c r="BO779" s="343"/>
      <c r="BP779" s="343"/>
      <c r="BQ779" s="343"/>
      <c r="BR779" s="343"/>
      <c r="BS779" s="343"/>
      <c r="BT779" s="343"/>
      <c r="BU779" s="343"/>
      <c r="BV779" s="343"/>
      <c r="BW779" s="343"/>
      <c r="BX779" s="343"/>
    </row>
    <row r="780" spans="1:76" s="345" customFormat="1" ht="35.25" customHeight="1">
      <c r="A780" s="608"/>
      <c r="B780" s="143"/>
      <c r="C780" s="526" t="s">
        <v>1430</v>
      </c>
      <c r="D780" s="51" t="s">
        <v>1431</v>
      </c>
      <c r="E780" s="611"/>
      <c r="F780" s="611"/>
      <c r="G780" s="527" t="s">
        <v>1166</v>
      </c>
      <c r="H780" s="527">
        <v>3050</v>
      </c>
      <c r="I780" s="53" t="s">
        <v>3266</v>
      </c>
      <c r="J780" s="143"/>
      <c r="K780" s="143"/>
      <c r="L780" s="144" t="s">
        <v>1160</v>
      </c>
      <c r="M780" s="595"/>
      <c r="N780" s="54"/>
      <c r="O780" s="343"/>
      <c r="P780" s="343"/>
      <c r="Q780" s="343"/>
      <c r="R780" s="343"/>
      <c r="S780" s="343"/>
      <c r="T780" s="343"/>
      <c r="U780" s="343"/>
      <c r="V780" s="343"/>
      <c r="W780" s="343"/>
      <c r="X780" s="343"/>
      <c r="Y780" s="343"/>
      <c r="Z780" s="343"/>
      <c r="AA780" s="343"/>
      <c r="AB780" s="343"/>
      <c r="AC780" s="343"/>
      <c r="AD780" s="343"/>
      <c r="AE780" s="343"/>
      <c r="AF780" s="343"/>
      <c r="AG780" s="343"/>
      <c r="AH780" s="343"/>
      <c r="AI780" s="343"/>
      <c r="AJ780" s="343"/>
      <c r="AK780" s="343"/>
      <c r="AL780" s="343"/>
      <c r="AM780" s="343"/>
      <c r="AN780" s="343"/>
      <c r="AO780" s="343"/>
      <c r="AP780" s="343"/>
      <c r="AQ780" s="343"/>
      <c r="AR780" s="343"/>
      <c r="AS780" s="343"/>
      <c r="AT780" s="343"/>
      <c r="AU780" s="343"/>
      <c r="AV780" s="343"/>
      <c r="AW780" s="343"/>
      <c r="AX780" s="343"/>
      <c r="AY780" s="343"/>
      <c r="AZ780" s="343"/>
      <c r="BA780" s="343"/>
      <c r="BB780" s="343"/>
      <c r="BC780" s="343"/>
      <c r="BD780" s="343"/>
      <c r="BE780" s="343"/>
      <c r="BF780" s="343"/>
      <c r="BG780" s="343"/>
      <c r="BH780" s="343"/>
      <c r="BI780" s="343"/>
      <c r="BJ780" s="343"/>
      <c r="BK780" s="343"/>
      <c r="BL780" s="343"/>
      <c r="BM780" s="343"/>
      <c r="BN780" s="343"/>
      <c r="BO780" s="343"/>
      <c r="BP780" s="343"/>
      <c r="BQ780" s="343"/>
      <c r="BR780" s="343"/>
      <c r="BS780" s="343"/>
      <c r="BT780" s="343"/>
      <c r="BU780" s="343"/>
      <c r="BV780" s="343"/>
      <c r="BW780" s="343"/>
      <c r="BX780" s="343"/>
    </row>
    <row r="781" spans="1:14" s="343" customFormat="1" ht="35.25" customHeight="1">
      <c r="A781" s="23">
        <v>38</v>
      </c>
      <c r="B781" s="23"/>
      <c r="C781" s="521" t="s">
        <v>1433</v>
      </c>
      <c r="D781" s="49" t="s">
        <v>1434</v>
      </c>
      <c r="E781" s="522" t="s">
        <v>1435</v>
      </c>
      <c r="F781" s="522" t="s">
        <v>1436</v>
      </c>
      <c r="G781" s="523" t="s">
        <v>1437</v>
      </c>
      <c r="H781" s="523">
        <v>2700</v>
      </c>
      <c r="I781" s="19" t="s">
        <v>3266</v>
      </c>
      <c r="J781" s="23"/>
      <c r="K781" s="23"/>
      <c r="L781" s="509" t="s">
        <v>1160</v>
      </c>
      <c r="M781" s="49" t="s">
        <v>1438</v>
      </c>
      <c r="N781" s="510"/>
    </row>
    <row r="782" spans="1:14" s="343" customFormat="1" ht="35.25" customHeight="1">
      <c r="A782" s="23">
        <v>39</v>
      </c>
      <c r="B782" s="23"/>
      <c r="C782" s="521" t="s">
        <v>2610</v>
      </c>
      <c r="D782" s="49" t="s">
        <v>1440</v>
      </c>
      <c r="E782" s="524" t="s">
        <v>1441</v>
      </c>
      <c r="F782" s="522" t="s">
        <v>1442</v>
      </c>
      <c r="G782" s="523" t="s">
        <v>1443</v>
      </c>
      <c r="H782" s="523">
        <v>3000</v>
      </c>
      <c r="I782" s="19" t="s">
        <v>3266</v>
      </c>
      <c r="J782" s="23"/>
      <c r="K782" s="23"/>
      <c r="L782" s="509" t="s">
        <v>1160</v>
      </c>
      <c r="M782" s="49" t="s">
        <v>1444</v>
      </c>
      <c r="N782" s="510"/>
    </row>
    <row r="783" spans="1:14" s="343" customFormat="1" ht="35.25" customHeight="1">
      <c r="A783" s="23">
        <v>40</v>
      </c>
      <c r="B783" s="23"/>
      <c r="C783" s="521" t="s">
        <v>574</v>
      </c>
      <c r="D783" s="49" t="s">
        <v>575</v>
      </c>
      <c r="E783" s="522" t="s">
        <v>576</v>
      </c>
      <c r="F783" s="522" t="s">
        <v>577</v>
      </c>
      <c r="G783" s="523" t="s">
        <v>695</v>
      </c>
      <c r="H783" s="523">
        <v>10000</v>
      </c>
      <c r="I783" s="19" t="s">
        <v>3266</v>
      </c>
      <c r="J783" s="23"/>
      <c r="K783" s="23"/>
      <c r="L783" s="509">
        <v>42811</v>
      </c>
      <c r="M783" s="49" t="s">
        <v>578</v>
      </c>
      <c r="N783" s="510"/>
    </row>
    <row r="784" spans="1:14" s="343" customFormat="1" ht="35.25" customHeight="1">
      <c r="A784" s="23">
        <v>41</v>
      </c>
      <c r="B784" s="23"/>
      <c r="C784" s="521" t="s">
        <v>1445</v>
      </c>
      <c r="D784" s="49" t="s">
        <v>1446</v>
      </c>
      <c r="E784" s="524" t="s">
        <v>1447</v>
      </c>
      <c r="F784" s="522" t="s">
        <v>1448</v>
      </c>
      <c r="G784" s="523" t="s">
        <v>1449</v>
      </c>
      <c r="H784" s="523">
        <v>1800</v>
      </c>
      <c r="I784" s="19" t="s">
        <v>3266</v>
      </c>
      <c r="J784" s="23"/>
      <c r="K784" s="23"/>
      <c r="L784" s="509" t="s">
        <v>1160</v>
      </c>
      <c r="M784" s="49" t="s">
        <v>1450</v>
      </c>
      <c r="N784" s="510"/>
    </row>
    <row r="785" spans="1:14" s="343" customFormat="1" ht="35.25" customHeight="1">
      <c r="A785" s="23">
        <v>42</v>
      </c>
      <c r="B785" s="23"/>
      <c r="C785" s="521" t="s">
        <v>968</v>
      </c>
      <c r="D785" s="49" t="s">
        <v>969</v>
      </c>
      <c r="E785" s="524" t="s">
        <v>1451</v>
      </c>
      <c r="F785" s="522" t="s">
        <v>1452</v>
      </c>
      <c r="G785" s="523" t="s">
        <v>1453</v>
      </c>
      <c r="H785" s="523">
        <v>25240</v>
      </c>
      <c r="I785" s="19" t="s">
        <v>3266</v>
      </c>
      <c r="J785" s="23"/>
      <c r="K785" s="23"/>
      <c r="L785" s="509" t="s">
        <v>1160</v>
      </c>
      <c r="M785" s="49" t="s">
        <v>1454</v>
      </c>
      <c r="N785" s="510"/>
    </row>
    <row r="786" spans="1:14" s="343" customFormat="1" ht="35.25" customHeight="1">
      <c r="A786" s="23">
        <v>43</v>
      </c>
      <c r="B786" s="23"/>
      <c r="C786" s="521" t="s">
        <v>1455</v>
      </c>
      <c r="D786" s="49" t="s">
        <v>1439</v>
      </c>
      <c r="E786" s="524" t="s">
        <v>1456</v>
      </c>
      <c r="F786" s="524" t="s">
        <v>1457</v>
      </c>
      <c r="G786" s="523" t="s">
        <v>1458</v>
      </c>
      <c r="H786" s="523">
        <v>2750</v>
      </c>
      <c r="I786" s="19" t="s">
        <v>3266</v>
      </c>
      <c r="J786" s="23"/>
      <c r="K786" s="23"/>
      <c r="L786" s="509" t="s">
        <v>1160</v>
      </c>
      <c r="M786" s="49" t="s">
        <v>1459</v>
      </c>
      <c r="N786" s="510"/>
    </row>
    <row r="787" spans="1:14" s="343" customFormat="1" ht="35.25" customHeight="1">
      <c r="A787" s="23">
        <v>44</v>
      </c>
      <c r="B787" s="23"/>
      <c r="C787" s="521" t="s">
        <v>4135</v>
      </c>
      <c r="D787" s="49" t="s">
        <v>1446</v>
      </c>
      <c r="E787" s="524" t="s">
        <v>4136</v>
      </c>
      <c r="F787" s="524" t="s">
        <v>4137</v>
      </c>
      <c r="G787" s="523" t="s">
        <v>695</v>
      </c>
      <c r="H787" s="523">
        <v>10000</v>
      </c>
      <c r="I787" s="19" t="s">
        <v>3266</v>
      </c>
      <c r="J787" s="23"/>
      <c r="K787" s="23"/>
      <c r="L787" s="509">
        <v>42964</v>
      </c>
      <c r="M787" s="49" t="s">
        <v>4138</v>
      </c>
      <c r="N787" s="510"/>
    </row>
    <row r="788" spans="1:14" s="343" customFormat="1" ht="35.25" customHeight="1">
      <c r="A788" s="23">
        <v>45</v>
      </c>
      <c r="B788" s="23"/>
      <c r="C788" s="521" t="s">
        <v>1461</v>
      </c>
      <c r="D788" s="49" t="s">
        <v>1462</v>
      </c>
      <c r="E788" s="524" t="s">
        <v>1460</v>
      </c>
      <c r="F788" s="528" t="s">
        <v>1463</v>
      </c>
      <c r="G788" s="523" t="s">
        <v>1341</v>
      </c>
      <c r="H788" s="523">
        <v>5000</v>
      </c>
      <c r="I788" s="19" t="s">
        <v>3266</v>
      </c>
      <c r="J788" s="23"/>
      <c r="K788" s="23"/>
      <c r="L788" s="509" t="s">
        <v>1160</v>
      </c>
      <c r="M788" s="49" t="s">
        <v>1464</v>
      </c>
      <c r="N788" s="510"/>
    </row>
    <row r="789" spans="1:14" s="343" customFormat="1" ht="35.25" customHeight="1">
      <c r="A789" s="23">
        <v>46</v>
      </c>
      <c r="B789" s="23"/>
      <c r="C789" s="521" t="s">
        <v>4139</v>
      </c>
      <c r="D789" s="49" t="s">
        <v>4140</v>
      </c>
      <c r="E789" s="524" t="s">
        <v>4141</v>
      </c>
      <c r="F789" s="524" t="s">
        <v>4142</v>
      </c>
      <c r="G789" s="523" t="s">
        <v>436</v>
      </c>
      <c r="H789" s="523">
        <v>7000</v>
      </c>
      <c r="I789" s="19" t="s">
        <v>3266</v>
      </c>
      <c r="J789" s="23"/>
      <c r="K789" s="23"/>
      <c r="L789" s="509">
        <v>42968</v>
      </c>
      <c r="M789" s="49" t="s">
        <v>4143</v>
      </c>
      <c r="N789" s="510"/>
    </row>
    <row r="790" spans="1:14" s="343" customFormat="1" ht="35.25" customHeight="1">
      <c r="A790" s="23">
        <v>47</v>
      </c>
      <c r="B790" s="23"/>
      <c r="C790" s="521" t="s">
        <v>1466</v>
      </c>
      <c r="D790" s="49" t="s">
        <v>1446</v>
      </c>
      <c r="E790" s="524" t="s">
        <v>1467</v>
      </c>
      <c r="F790" s="524" t="s">
        <v>1468</v>
      </c>
      <c r="G790" s="523" t="s">
        <v>1469</v>
      </c>
      <c r="H790" s="523">
        <v>2500</v>
      </c>
      <c r="I790" s="19" t="s">
        <v>3266</v>
      </c>
      <c r="J790" s="23"/>
      <c r="K790" s="23"/>
      <c r="L790" s="509" t="s">
        <v>1160</v>
      </c>
      <c r="M790" s="49" t="s">
        <v>1470</v>
      </c>
      <c r="N790" s="510"/>
    </row>
    <row r="791" spans="1:14" s="343" customFormat="1" ht="35.25" customHeight="1">
      <c r="A791" s="23">
        <v>48</v>
      </c>
      <c r="B791" s="23"/>
      <c r="C791" s="521" t="s">
        <v>4144</v>
      </c>
      <c r="D791" s="49" t="s">
        <v>974</v>
      </c>
      <c r="E791" s="524" t="s">
        <v>4145</v>
      </c>
      <c r="F791" s="524" t="s">
        <v>4146</v>
      </c>
      <c r="G791" s="523" t="s">
        <v>4147</v>
      </c>
      <c r="H791" s="523">
        <v>7070</v>
      </c>
      <c r="I791" s="19"/>
      <c r="J791" s="23"/>
      <c r="K791" s="23"/>
      <c r="L791" s="509"/>
      <c r="M791" s="49"/>
      <c r="N791" s="510"/>
    </row>
    <row r="792" spans="1:14" s="343" customFormat="1" ht="35.25" customHeight="1">
      <c r="A792" s="23">
        <v>49</v>
      </c>
      <c r="B792" s="23"/>
      <c r="C792" s="521" t="s">
        <v>968</v>
      </c>
      <c r="D792" s="49" t="s">
        <v>969</v>
      </c>
      <c r="E792" s="524" t="s">
        <v>668</v>
      </c>
      <c r="F792" s="524" t="s">
        <v>669</v>
      </c>
      <c r="G792" s="523" t="s">
        <v>2218</v>
      </c>
      <c r="H792" s="523">
        <v>200</v>
      </c>
      <c r="I792" s="19" t="s">
        <v>3266</v>
      </c>
      <c r="J792" s="23"/>
      <c r="K792" s="23"/>
      <c r="L792" s="509">
        <v>42809</v>
      </c>
      <c r="M792" s="49" t="s">
        <v>673</v>
      </c>
      <c r="N792" s="510"/>
    </row>
    <row r="793" spans="1:14" s="343" customFormat="1" ht="35.25" customHeight="1">
      <c r="A793" s="23">
        <v>50</v>
      </c>
      <c r="B793" s="23"/>
      <c r="C793" s="521" t="s">
        <v>670</v>
      </c>
      <c r="D793" s="49" t="s">
        <v>3118</v>
      </c>
      <c r="E793" s="524" t="s">
        <v>671</v>
      </c>
      <c r="F793" s="524" t="s">
        <v>672</v>
      </c>
      <c r="G793" s="523" t="s">
        <v>240</v>
      </c>
      <c r="H793" s="523">
        <v>4000</v>
      </c>
      <c r="I793" s="19" t="s">
        <v>3266</v>
      </c>
      <c r="J793" s="23"/>
      <c r="K793" s="23"/>
      <c r="L793" s="509">
        <v>42902</v>
      </c>
      <c r="M793" s="49" t="s">
        <v>674</v>
      </c>
      <c r="N793" s="510"/>
    </row>
    <row r="794" spans="1:14" s="343" customFormat="1" ht="35.25" customHeight="1">
      <c r="A794" s="23">
        <v>51</v>
      </c>
      <c r="B794" s="23"/>
      <c r="C794" s="521" t="s">
        <v>1471</v>
      </c>
      <c r="D794" s="49" t="s">
        <v>1439</v>
      </c>
      <c r="E794" s="524" t="s">
        <v>1472</v>
      </c>
      <c r="F794" s="524" t="s">
        <v>1473</v>
      </c>
      <c r="G794" s="523" t="s">
        <v>1474</v>
      </c>
      <c r="H794" s="523">
        <v>5175</v>
      </c>
      <c r="I794" s="19" t="s">
        <v>3266</v>
      </c>
      <c r="J794" s="23"/>
      <c r="K794" s="23"/>
      <c r="L794" s="509" t="s">
        <v>1160</v>
      </c>
      <c r="M794" s="49" t="s">
        <v>1475</v>
      </c>
      <c r="N794" s="510"/>
    </row>
    <row r="795" spans="1:14" s="343" customFormat="1" ht="35.25" customHeight="1">
      <c r="A795" s="23">
        <v>52</v>
      </c>
      <c r="B795" s="23"/>
      <c r="C795" s="521" t="s">
        <v>1476</v>
      </c>
      <c r="D795" s="49" t="s">
        <v>0</v>
      </c>
      <c r="E795" s="524" t="s">
        <v>1</v>
      </c>
      <c r="F795" s="524" t="s">
        <v>2</v>
      </c>
      <c r="G795" s="523" t="s">
        <v>3</v>
      </c>
      <c r="H795" s="523">
        <v>2747</v>
      </c>
      <c r="I795" s="19" t="s">
        <v>3266</v>
      </c>
      <c r="J795" s="23"/>
      <c r="K795" s="23"/>
      <c r="L795" s="509" t="s">
        <v>3263</v>
      </c>
      <c r="M795" s="49" t="s">
        <v>4</v>
      </c>
      <c r="N795" s="510"/>
    </row>
    <row r="796" spans="1:14" s="343" customFormat="1" ht="35.25" customHeight="1">
      <c r="A796" s="23">
        <v>53</v>
      </c>
      <c r="B796" s="23"/>
      <c r="C796" s="521" t="s">
        <v>5</v>
      </c>
      <c r="D796" s="49" t="s">
        <v>6</v>
      </c>
      <c r="E796" s="524" t="s">
        <v>7</v>
      </c>
      <c r="F796" s="524" t="s">
        <v>8</v>
      </c>
      <c r="G796" s="523" t="s">
        <v>9</v>
      </c>
      <c r="H796" s="523">
        <v>920</v>
      </c>
      <c r="I796" s="19" t="s">
        <v>3266</v>
      </c>
      <c r="J796" s="23"/>
      <c r="K796" s="23"/>
      <c r="L796" s="509" t="s">
        <v>3263</v>
      </c>
      <c r="M796" s="49" t="s">
        <v>10</v>
      </c>
      <c r="N796" s="510"/>
    </row>
    <row r="797" spans="1:14" s="343" customFormat="1" ht="35.25" customHeight="1">
      <c r="A797" s="556">
        <v>54</v>
      </c>
      <c r="B797" s="32"/>
      <c r="C797" s="58" t="s">
        <v>11</v>
      </c>
      <c r="D797" s="574" t="s">
        <v>12</v>
      </c>
      <c r="E797" s="596" t="s">
        <v>13</v>
      </c>
      <c r="F797" s="596" t="s">
        <v>14</v>
      </c>
      <c r="G797" s="100" t="s">
        <v>15</v>
      </c>
      <c r="H797" s="100">
        <v>900</v>
      </c>
      <c r="I797" s="548" t="s">
        <v>3266</v>
      </c>
      <c r="J797" s="32"/>
      <c r="K797" s="32"/>
      <c r="L797" s="562" t="s">
        <v>3262</v>
      </c>
      <c r="M797" s="574" t="s">
        <v>17</v>
      </c>
      <c r="N797" s="43"/>
    </row>
    <row r="798" spans="1:14" s="343" customFormat="1" ht="35.25" customHeight="1">
      <c r="A798" s="557"/>
      <c r="B798" s="32"/>
      <c r="C798" s="39" t="s">
        <v>16</v>
      </c>
      <c r="D798" s="575"/>
      <c r="E798" s="597"/>
      <c r="F798" s="597"/>
      <c r="G798" s="100" t="s">
        <v>15</v>
      </c>
      <c r="H798" s="100">
        <v>900</v>
      </c>
      <c r="I798" s="545"/>
      <c r="J798" s="32"/>
      <c r="K798" s="32"/>
      <c r="L798" s="563"/>
      <c r="M798" s="575"/>
      <c r="N798" s="43"/>
    </row>
    <row r="799" spans="1:14" s="346" customFormat="1" ht="35.25" customHeight="1">
      <c r="A799" s="587">
        <v>55</v>
      </c>
      <c r="B799" s="53"/>
      <c r="C799" s="526" t="s">
        <v>18</v>
      </c>
      <c r="D799" s="590" t="s">
        <v>19</v>
      </c>
      <c r="E799" s="612" t="s">
        <v>20</v>
      </c>
      <c r="F799" s="612" t="s">
        <v>21</v>
      </c>
      <c r="G799" s="527" t="s">
        <v>22</v>
      </c>
      <c r="H799" s="527">
        <v>14445</v>
      </c>
      <c r="I799" s="593" t="s">
        <v>3266</v>
      </c>
      <c r="J799" s="53"/>
      <c r="K799" s="53"/>
      <c r="L799" s="614" t="s">
        <v>3263</v>
      </c>
      <c r="M799" s="542" t="s">
        <v>24</v>
      </c>
      <c r="N799" s="52"/>
    </row>
    <row r="800" spans="1:14" s="343" customFormat="1" ht="35.25" customHeight="1">
      <c r="A800" s="589"/>
      <c r="B800" s="23"/>
      <c r="C800" s="24" t="s">
        <v>23</v>
      </c>
      <c r="D800" s="592"/>
      <c r="E800" s="613"/>
      <c r="F800" s="613"/>
      <c r="G800" s="523" t="s">
        <v>22</v>
      </c>
      <c r="H800" s="523">
        <v>14445</v>
      </c>
      <c r="I800" s="595"/>
      <c r="J800" s="23"/>
      <c r="K800" s="23"/>
      <c r="L800" s="615"/>
      <c r="M800" s="543"/>
      <c r="N800" s="510"/>
    </row>
    <row r="801" spans="1:14" s="343" customFormat="1" ht="35.25" customHeight="1">
      <c r="A801" s="23">
        <v>56</v>
      </c>
      <c r="B801" s="23"/>
      <c r="C801" s="521" t="s">
        <v>1627</v>
      </c>
      <c r="D801" s="49" t="s">
        <v>25</v>
      </c>
      <c r="E801" s="524" t="s">
        <v>26</v>
      </c>
      <c r="F801" s="524" t="s">
        <v>27</v>
      </c>
      <c r="G801" s="523" t="s">
        <v>1733</v>
      </c>
      <c r="H801" s="523">
        <v>5000</v>
      </c>
      <c r="I801" s="19" t="s">
        <v>3266</v>
      </c>
      <c r="J801" s="23"/>
      <c r="K801" s="23"/>
      <c r="L801" s="509" t="s">
        <v>28</v>
      </c>
      <c r="M801" s="49" t="s">
        <v>29</v>
      </c>
      <c r="N801" s="510"/>
    </row>
    <row r="802" spans="1:14" s="343" customFormat="1" ht="35.25" customHeight="1">
      <c r="A802" s="23">
        <v>57</v>
      </c>
      <c r="B802" s="23"/>
      <c r="C802" s="521" t="s">
        <v>31</v>
      </c>
      <c r="D802" s="49" t="s">
        <v>30</v>
      </c>
      <c r="E802" s="524" t="s">
        <v>26</v>
      </c>
      <c r="F802" s="524" t="s">
        <v>32</v>
      </c>
      <c r="G802" s="523" t="s">
        <v>33</v>
      </c>
      <c r="H802" s="523">
        <v>4990</v>
      </c>
      <c r="I802" s="19" t="s">
        <v>3266</v>
      </c>
      <c r="J802" s="23"/>
      <c r="K802" s="23"/>
      <c r="L802" s="509" t="s">
        <v>3263</v>
      </c>
      <c r="M802" s="49" t="s">
        <v>34</v>
      </c>
      <c r="N802" s="510"/>
    </row>
    <row r="803" spans="1:14" s="343" customFormat="1" ht="35.25" customHeight="1">
      <c r="A803" s="23">
        <v>58</v>
      </c>
      <c r="B803" s="23"/>
      <c r="C803" s="521" t="s">
        <v>35</v>
      </c>
      <c r="D803" s="49" t="s">
        <v>30</v>
      </c>
      <c r="E803" s="524" t="s">
        <v>26</v>
      </c>
      <c r="F803" s="524" t="s">
        <v>36</v>
      </c>
      <c r="G803" s="523" t="s">
        <v>33</v>
      </c>
      <c r="H803" s="523">
        <v>4990</v>
      </c>
      <c r="I803" s="19" t="s">
        <v>3266</v>
      </c>
      <c r="J803" s="23"/>
      <c r="K803" s="23"/>
      <c r="L803" s="509" t="s">
        <v>1160</v>
      </c>
      <c r="M803" s="49" t="s">
        <v>37</v>
      </c>
      <c r="N803" s="510"/>
    </row>
    <row r="804" spans="1:14" s="343" customFormat="1" ht="35.25" customHeight="1">
      <c r="A804" s="23">
        <v>59</v>
      </c>
      <c r="B804" s="23"/>
      <c r="C804" s="521" t="s">
        <v>38</v>
      </c>
      <c r="D804" s="49" t="s">
        <v>1374</v>
      </c>
      <c r="E804" s="524" t="s">
        <v>26</v>
      </c>
      <c r="F804" s="524" t="s">
        <v>81</v>
      </c>
      <c r="G804" s="523" t="s">
        <v>33</v>
      </c>
      <c r="H804" s="523">
        <v>4990</v>
      </c>
      <c r="I804" s="19" t="s">
        <v>3266</v>
      </c>
      <c r="J804" s="23"/>
      <c r="K804" s="23"/>
      <c r="L804" s="509" t="s">
        <v>1160</v>
      </c>
      <c r="M804" s="49" t="s">
        <v>39</v>
      </c>
      <c r="N804" s="510"/>
    </row>
    <row r="805" spans="1:14" s="343" customFormat="1" ht="35.25" customHeight="1">
      <c r="A805" s="23">
        <v>60</v>
      </c>
      <c r="B805" s="23"/>
      <c r="C805" s="521" t="s">
        <v>40</v>
      </c>
      <c r="D805" s="49" t="s">
        <v>1374</v>
      </c>
      <c r="E805" s="524" t="s">
        <v>41</v>
      </c>
      <c r="F805" s="524" t="s">
        <v>42</v>
      </c>
      <c r="G805" s="523" t="s">
        <v>43</v>
      </c>
      <c r="H805" s="523">
        <v>5400</v>
      </c>
      <c r="I805" s="19" t="s">
        <v>3266</v>
      </c>
      <c r="J805" s="23"/>
      <c r="K805" s="23"/>
      <c r="L805" s="509" t="s">
        <v>44</v>
      </c>
      <c r="M805" s="49" t="s">
        <v>45</v>
      </c>
      <c r="N805" s="510"/>
    </row>
    <row r="806" spans="1:14" s="343" customFormat="1" ht="35.25" customHeight="1">
      <c r="A806" s="23">
        <v>61</v>
      </c>
      <c r="B806" s="23"/>
      <c r="C806" s="521" t="s">
        <v>40</v>
      </c>
      <c r="D806" s="49" t="s">
        <v>1374</v>
      </c>
      <c r="E806" s="524" t="s">
        <v>46</v>
      </c>
      <c r="F806" s="524" t="s">
        <v>47</v>
      </c>
      <c r="G806" s="523" t="s">
        <v>48</v>
      </c>
      <c r="H806" s="523">
        <v>1226</v>
      </c>
      <c r="I806" s="19" t="s">
        <v>3266</v>
      </c>
      <c r="J806" s="23"/>
      <c r="K806" s="23"/>
      <c r="L806" s="509" t="s">
        <v>44</v>
      </c>
      <c r="M806" s="49" t="s">
        <v>49</v>
      </c>
      <c r="N806" s="510"/>
    </row>
    <row r="807" spans="1:14" s="343" customFormat="1" ht="35.25" customHeight="1">
      <c r="A807" s="23">
        <v>62</v>
      </c>
      <c r="B807" s="23"/>
      <c r="C807" s="521" t="s">
        <v>50</v>
      </c>
      <c r="D807" s="49" t="s">
        <v>1374</v>
      </c>
      <c r="E807" s="524" t="s">
        <v>51</v>
      </c>
      <c r="F807" s="524" t="s">
        <v>52</v>
      </c>
      <c r="G807" s="523" t="s">
        <v>53</v>
      </c>
      <c r="H807" s="523">
        <v>5908</v>
      </c>
      <c r="I807" s="19" t="s">
        <v>3266</v>
      </c>
      <c r="J807" s="23"/>
      <c r="K807" s="23"/>
      <c r="L807" s="509" t="s">
        <v>3262</v>
      </c>
      <c r="M807" s="49" t="s">
        <v>54</v>
      </c>
      <c r="N807" s="510"/>
    </row>
    <row r="808" spans="1:14" s="343" customFormat="1" ht="35.25" customHeight="1">
      <c r="A808" s="23">
        <v>63</v>
      </c>
      <c r="B808" s="19"/>
      <c r="C808" s="521" t="s">
        <v>1232</v>
      </c>
      <c r="D808" s="49" t="s">
        <v>1233</v>
      </c>
      <c r="E808" s="524" t="s">
        <v>1234</v>
      </c>
      <c r="F808" s="524" t="s">
        <v>1235</v>
      </c>
      <c r="G808" s="523" t="s">
        <v>1236</v>
      </c>
      <c r="H808" s="523">
        <v>10200</v>
      </c>
      <c r="I808" s="19" t="s">
        <v>3266</v>
      </c>
      <c r="J808" s="19"/>
      <c r="K808" s="19"/>
      <c r="L808" s="79">
        <v>42651</v>
      </c>
      <c r="M808" s="49" t="s">
        <v>1237</v>
      </c>
      <c r="N808" s="50"/>
    </row>
    <row r="809" spans="1:14" s="343" customFormat="1" ht="35.25" customHeight="1">
      <c r="A809" s="23">
        <v>64</v>
      </c>
      <c r="B809" s="19"/>
      <c r="C809" s="521" t="s">
        <v>1238</v>
      </c>
      <c r="D809" s="49" t="s">
        <v>1239</v>
      </c>
      <c r="E809" s="524" t="s">
        <v>1240</v>
      </c>
      <c r="F809" s="524" t="s">
        <v>1241</v>
      </c>
      <c r="G809" s="523" t="s">
        <v>1242</v>
      </c>
      <c r="H809" s="523">
        <v>1000</v>
      </c>
      <c r="I809" s="19" t="s">
        <v>3266</v>
      </c>
      <c r="J809" s="19"/>
      <c r="K809" s="19"/>
      <c r="L809" s="79" t="s">
        <v>1243</v>
      </c>
      <c r="M809" s="49" t="s">
        <v>1244</v>
      </c>
      <c r="N809" s="50"/>
    </row>
    <row r="810" spans="1:14" s="235" customFormat="1" ht="35.25" customHeight="1">
      <c r="A810" s="23">
        <v>65</v>
      </c>
      <c r="B810" s="19"/>
      <c r="C810" s="521" t="s">
        <v>1245</v>
      </c>
      <c r="D810" s="49" t="s">
        <v>1233</v>
      </c>
      <c r="E810" s="524" t="s">
        <v>1234</v>
      </c>
      <c r="F810" s="524" t="s">
        <v>1246</v>
      </c>
      <c r="G810" s="523" t="s">
        <v>1247</v>
      </c>
      <c r="H810" s="523">
        <v>10000</v>
      </c>
      <c r="I810" s="19" t="s">
        <v>3266</v>
      </c>
      <c r="J810" s="19"/>
      <c r="K810" s="19"/>
      <c r="L810" s="79">
        <v>42651</v>
      </c>
      <c r="M810" s="49" t="s">
        <v>1248</v>
      </c>
      <c r="N810" s="50"/>
    </row>
    <row r="811" spans="1:14" s="235" customFormat="1" ht="48" customHeight="1">
      <c r="A811" s="23">
        <v>66</v>
      </c>
      <c r="B811" s="19"/>
      <c r="C811" s="521" t="s">
        <v>2612</v>
      </c>
      <c r="D811" s="49" t="s">
        <v>1250</v>
      </c>
      <c r="E811" s="524" t="s">
        <v>1251</v>
      </c>
      <c r="F811" s="524" t="s">
        <v>1252</v>
      </c>
      <c r="G811" s="523" t="s">
        <v>1253</v>
      </c>
      <c r="H811" s="523">
        <v>5674</v>
      </c>
      <c r="I811" s="19" t="s">
        <v>3266</v>
      </c>
      <c r="J811" s="19"/>
      <c r="K811" s="19"/>
      <c r="L811" s="79" t="s">
        <v>1254</v>
      </c>
      <c r="M811" s="49" t="s">
        <v>1255</v>
      </c>
      <c r="N811" s="50"/>
    </row>
    <row r="812" spans="1:14" s="235" customFormat="1" ht="35.25" customHeight="1">
      <c r="A812" s="23">
        <v>67</v>
      </c>
      <c r="B812" s="19"/>
      <c r="C812" s="521" t="s">
        <v>1256</v>
      </c>
      <c r="D812" s="49" t="s">
        <v>1393</v>
      </c>
      <c r="E812" s="524" t="s">
        <v>1257</v>
      </c>
      <c r="F812" s="524" t="s">
        <v>1258</v>
      </c>
      <c r="G812" s="523" t="s">
        <v>1259</v>
      </c>
      <c r="H812" s="523">
        <v>17000</v>
      </c>
      <c r="I812" s="19" t="s">
        <v>3266</v>
      </c>
      <c r="J812" s="19"/>
      <c r="K812" s="19"/>
      <c r="L812" s="79">
        <v>42377</v>
      </c>
      <c r="M812" s="49" t="s">
        <v>1260</v>
      </c>
      <c r="N812" s="50"/>
    </row>
    <row r="813" spans="1:14" s="235" customFormat="1" ht="35.25" customHeight="1">
      <c r="A813" s="23">
        <v>68</v>
      </c>
      <c r="B813" s="19"/>
      <c r="C813" s="521" t="s">
        <v>1786</v>
      </c>
      <c r="D813" s="49" t="s">
        <v>1261</v>
      </c>
      <c r="E813" s="524" t="s">
        <v>1262</v>
      </c>
      <c r="F813" s="524" t="s">
        <v>1263</v>
      </c>
      <c r="G813" s="523" t="s">
        <v>1264</v>
      </c>
      <c r="H813" s="523">
        <v>188616</v>
      </c>
      <c r="I813" s="19" t="s">
        <v>3266</v>
      </c>
      <c r="J813" s="19"/>
      <c r="K813" s="19"/>
      <c r="L813" s="79">
        <v>42377</v>
      </c>
      <c r="M813" s="49" t="s">
        <v>1265</v>
      </c>
      <c r="N813" s="50"/>
    </row>
    <row r="814" spans="1:14" s="235" customFormat="1" ht="35.25" customHeight="1">
      <c r="A814" s="23">
        <v>69</v>
      </c>
      <c r="B814" s="19"/>
      <c r="C814" s="521" t="s">
        <v>1266</v>
      </c>
      <c r="D814" s="49" t="s">
        <v>1405</v>
      </c>
      <c r="E814" s="524" t="s">
        <v>1267</v>
      </c>
      <c r="F814" s="524" t="s">
        <v>1268</v>
      </c>
      <c r="G814" s="523" t="s">
        <v>1249</v>
      </c>
      <c r="H814" s="523">
        <v>5000</v>
      </c>
      <c r="I814" s="19" t="s">
        <v>3266</v>
      </c>
      <c r="J814" s="19"/>
      <c r="K814" s="19"/>
      <c r="L814" s="79">
        <v>42377</v>
      </c>
      <c r="M814" s="49" t="s">
        <v>1269</v>
      </c>
      <c r="N814" s="50"/>
    </row>
    <row r="815" spans="1:14" s="235" customFormat="1" ht="35.25" customHeight="1">
      <c r="A815" s="23">
        <v>70</v>
      </c>
      <c r="B815" s="19"/>
      <c r="C815" s="521" t="s">
        <v>1270</v>
      </c>
      <c r="D815" s="49" t="s">
        <v>1405</v>
      </c>
      <c r="E815" s="524" t="s">
        <v>1271</v>
      </c>
      <c r="F815" s="524" t="s">
        <v>1272</v>
      </c>
      <c r="G815" s="523" t="s">
        <v>1273</v>
      </c>
      <c r="H815" s="523">
        <v>850</v>
      </c>
      <c r="I815" s="19" t="s">
        <v>3266</v>
      </c>
      <c r="J815" s="19"/>
      <c r="K815" s="19"/>
      <c r="L815" s="79">
        <v>42377</v>
      </c>
      <c r="M815" s="49" t="s">
        <v>1274</v>
      </c>
      <c r="N815" s="50"/>
    </row>
    <row r="816" spans="1:14" s="235" customFormat="1" ht="35.25" customHeight="1">
      <c r="A816" s="23">
        <v>71</v>
      </c>
      <c r="B816" s="23"/>
      <c r="C816" s="521" t="s">
        <v>55</v>
      </c>
      <c r="D816" s="49" t="s">
        <v>56</v>
      </c>
      <c r="E816" s="524" t="s">
        <v>57</v>
      </c>
      <c r="F816" s="524" t="s">
        <v>58</v>
      </c>
      <c r="G816" s="523" t="s">
        <v>59</v>
      </c>
      <c r="H816" s="523">
        <v>3381</v>
      </c>
      <c r="I816" s="19" t="s">
        <v>3266</v>
      </c>
      <c r="J816" s="23"/>
      <c r="K816" s="23"/>
      <c r="L816" s="509" t="s">
        <v>44</v>
      </c>
      <c r="M816" s="49" t="s">
        <v>60</v>
      </c>
      <c r="N816" s="510"/>
    </row>
    <row r="817" spans="1:14" s="235" customFormat="1" ht="35.25" customHeight="1">
      <c r="A817" s="23">
        <v>72</v>
      </c>
      <c r="B817" s="23"/>
      <c r="C817" s="24" t="s">
        <v>61</v>
      </c>
      <c r="D817" s="24" t="s">
        <v>3118</v>
      </c>
      <c r="E817" s="24" t="s">
        <v>3119</v>
      </c>
      <c r="F817" s="510" t="s">
        <v>3120</v>
      </c>
      <c r="G817" s="24" t="s">
        <v>3121</v>
      </c>
      <c r="H817" s="529">
        <v>10400</v>
      </c>
      <c r="I817" s="23" t="s">
        <v>3266</v>
      </c>
      <c r="J817" s="23"/>
      <c r="K817" s="23"/>
      <c r="L817" s="24" t="s">
        <v>3122</v>
      </c>
      <c r="M817" s="24" t="s">
        <v>3123</v>
      </c>
      <c r="N817" s="510"/>
    </row>
    <row r="818" spans="1:14" s="343" customFormat="1" ht="35.25" customHeight="1">
      <c r="A818" s="23">
        <v>73</v>
      </c>
      <c r="B818" s="23"/>
      <c r="C818" s="24" t="s">
        <v>3144</v>
      </c>
      <c r="D818" s="24" t="s">
        <v>3118</v>
      </c>
      <c r="E818" s="24" t="s">
        <v>3119</v>
      </c>
      <c r="F818" s="510" t="s">
        <v>3145</v>
      </c>
      <c r="G818" s="24" t="s">
        <v>2869</v>
      </c>
      <c r="H818" s="529">
        <v>10200</v>
      </c>
      <c r="I818" s="23" t="s">
        <v>3266</v>
      </c>
      <c r="J818" s="23"/>
      <c r="K818" s="23"/>
      <c r="L818" s="24" t="s">
        <v>3122</v>
      </c>
      <c r="M818" s="24" t="s">
        <v>3146</v>
      </c>
      <c r="N818" s="510"/>
    </row>
    <row r="819" spans="1:14" s="343" customFormat="1" ht="35.25" customHeight="1">
      <c r="A819" s="23">
        <v>74</v>
      </c>
      <c r="B819" s="34"/>
      <c r="C819" s="33" t="s">
        <v>661</v>
      </c>
      <c r="D819" s="33" t="s">
        <v>662</v>
      </c>
      <c r="E819" s="33" t="s">
        <v>663</v>
      </c>
      <c r="F819" s="35" t="s">
        <v>664</v>
      </c>
      <c r="G819" s="33" t="s">
        <v>665</v>
      </c>
      <c r="H819" s="98">
        <v>5000</v>
      </c>
      <c r="I819" s="34" t="s">
        <v>1126</v>
      </c>
      <c r="J819" s="34"/>
      <c r="K819" s="34"/>
      <c r="L819" s="33"/>
      <c r="M819" s="33"/>
      <c r="N819" s="35"/>
    </row>
    <row r="820" spans="1:14" s="343" customFormat="1" ht="35.25" customHeight="1">
      <c r="A820" s="23">
        <v>75</v>
      </c>
      <c r="B820" s="530"/>
      <c r="C820" s="49" t="s">
        <v>3124</v>
      </c>
      <c r="D820" s="49" t="s">
        <v>1480</v>
      </c>
      <c r="E820" s="49" t="s">
        <v>1481</v>
      </c>
      <c r="F820" s="50" t="s">
        <v>1482</v>
      </c>
      <c r="G820" s="49" t="s">
        <v>1483</v>
      </c>
      <c r="H820" s="135">
        <v>67709</v>
      </c>
      <c r="I820" s="19" t="s">
        <v>3266</v>
      </c>
      <c r="J820" s="19"/>
      <c r="K820" s="19"/>
      <c r="L820" s="49" t="s">
        <v>1484</v>
      </c>
      <c r="M820" s="49" t="s">
        <v>1485</v>
      </c>
      <c r="N820" s="50"/>
    </row>
    <row r="821" spans="1:14" s="235" customFormat="1" ht="35.25" customHeight="1">
      <c r="A821" s="23">
        <v>76</v>
      </c>
      <c r="B821" s="531"/>
      <c r="C821" s="507" t="s">
        <v>1486</v>
      </c>
      <c r="D821" s="507" t="s">
        <v>1487</v>
      </c>
      <c r="E821" s="507" t="s">
        <v>1488</v>
      </c>
      <c r="F821" s="532" t="s">
        <v>1489</v>
      </c>
      <c r="G821" s="507" t="s">
        <v>1503</v>
      </c>
      <c r="H821" s="533">
        <v>12500</v>
      </c>
      <c r="I821" s="534" t="s">
        <v>3266</v>
      </c>
      <c r="J821" s="534"/>
      <c r="K821" s="508"/>
      <c r="L821" s="507" t="s">
        <v>1160</v>
      </c>
      <c r="M821" s="507" t="s">
        <v>1410</v>
      </c>
      <c r="N821" s="532"/>
    </row>
    <row r="822" spans="1:14" s="235" customFormat="1" ht="35.25" customHeight="1">
      <c r="A822" s="23">
        <v>77</v>
      </c>
      <c r="B822" s="531"/>
      <c r="C822" s="507" t="s">
        <v>4148</v>
      </c>
      <c r="D822" s="507" t="s">
        <v>4149</v>
      </c>
      <c r="E822" s="507" t="s">
        <v>4150</v>
      </c>
      <c r="F822" s="535" t="s">
        <v>4151</v>
      </c>
      <c r="G822" s="507" t="s">
        <v>4152</v>
      </c>
      <c r="H822" s="533">
        <v>5200</v>
      </c>
      <c r="I822" s="534" t="s">
        <v>3266</v>
      </c>
      <c r="J822" s="534"/>
      <c r="K822" s="508"/>
      <c r="L822" s="535">
        <v>42992</v>
      </c>
      <c r="M822" s="507" t="s">
        <v>4153</v>
      </c>
      <c r="N822" s="532"/>
    </row>
    <row r="823" spans="1:116" s="347" customFormat="1" ht="35.25" customHeight="1">
      <c r="A823" s="23">
        <v>78</v>
      </c>
      <c r="B823" s="536"/>
      <c r="C823" s="507" t="s">
        <v>4154</v>
      </c>
      <c r="D823" s="507" t="s">
        <v>4155</v>
      </c>
      <c r="E823" s="507" t="s">
        <v>4156</v>
      </c>
      <c r="F823" s="139" t="s">
        <v>4157</v>
      </c>
      <c r="G823" s="507" t="s">
        <v>4158</v>
      </c>
      <c r="H823" s="533">
        <v>1300</v>
      </c>
      <c r="I823" s="508" t="s">
        <v>3266</v>
      </c>
      <c r="J823" s="534"/>
      <c r="K823" s="508"/>
      <c r="L823" s="535">
        <v>42992</v>
      </c>
      <c r="M823" s="507" t="s">
        <v>4159</v>
      </c>
      <c r="N823" s="532"/>
      <c r="O823" s="235"/>
      <c r="P823" s="235"/>
      <c r="Q823" s="235"/>
      <c r="R823" s="235"/>
      <c r="S823" s="235"/>
      <c r="T823" s="235"/>
      <c r="U823" s="235"/>
      <c r="V823" s="235"/>
      <c r="W823" s="235"/>
      <c r="X823" s="235"/>
      <c r="Y823" s="235"/>
      <c r="Z823" s="235"/>
      <c r="AA823" s="235"/>
      <c r="AB823" s="235"/>
      <c r="AC823" s="235"/>
      <c r="AD823" s="235"/>
      <c r="AE823" s="235"/>
      <c r="AF823" s="235"/>
      <c r="AG823" s="235"/>
      <c r="AH823" s="235"/>
      <c r="AI823" s="235"/>
      <c r="AJ823" s="235"/>
      <c r="AK823" s="235"/>
      <c r="AL823" s="235"/>
      <c r="AM823" s="235"/>
      <c r="AN823" s="235"/>
      <c r="AO823" s="235"/>
      <c r="AP823" s="235"/>
      <c r="AQ823" s="235"/>
      <c r="AR823" s="235"/>
      <c r="AS823" s="235"/>
      <c r="AT823" s="235"/>
      <c r="AU823" s="235"/>
      <c r="AV823" s="235"/>
      <c r="AW823" s="235"/>
      <c r="AX823" s="235"/>
      <c r="AY823" s="235"/>
      <c r="AZ823" s="235"/>
      <c r="BA823" s="235"/>
      <c r="BB823" s="235"/>
      <c r="BC823" s="235"/>
      <c r="BD823" s="235"/>
      <c r="BE823" s="235"/>
      <c r="BF823" s="235"/>
      <c r="BG823" s="235"/>
      <c r="BH823" s="235"/>
      <c r="BI823" s="235"/>
      <c r="BJ823" s="235"/>
      <c r="BK823" s="235"/>
      <c r="BL823" s="235"/>
      <c r="BM823" s="235"/>
      <c r="BN823" s="235"/>
      <c r="BO823" s="235"/>
      <c r="BP823" s="235"/>
      <c r="BQ823" s="235"/>
      <c r="BR823" s="235"/>
      <c r="BS823" s="235"/>
      <c r="BT823" s="235"/>
      <c r="BU823" s="235"/>
      <c r="BV823" s="235"/>
      <c r="BW823" s="235"/>
      <c r="BX823" s="235"/>
      <c r="BY823" s="235"/>
      <c r="BZ823" s="235"/>
      <c r="CA823" s="235"/>
      <c r="CB823" s="235"/>
      <c r="CC823" s="235"/>
      <c r="CD823" s="235"/>
      <c r="CE823" s="235"/>
      <c r="CF823" s="235"/>
      <c r="CG823" s="235"/>
      <c r="CH823" s="235"/>
      <c r="CI823" s="235"/>
      <c r="CJ823" s="235"/>
      <c r="CK823" s="235"/>
      <c r="CL823" s="235"/>
      <c r="CM823" s="235"/>
      <c r="CN823" s="235"/>
      <c r="CO823" s="235"/>
      <c r="CP823" s="235"/>
      <c r="CQ823" s="235"/>
      <c r="CR823" s="235"/>
      <c r="CS823" s="235"/>
      <c r="CT823" s="235"/>
      <c r="CU823" s="235"/>
      <c r="CV823" s="235"/>
      <c r="CW823" s="235"/>
      <c r="CX823" s="235"/>
      <c r="CY823" s="235"/>
      <c r="CZ823" s="235"/>
      <c r="DA823" s="235"/>
      <c r="DB823" s="235"/>
      <c r="DC823" s="235"/>
      <c r="DD823" s="235"/>
      <c r="DE823" s="235"/>
      <c r="DF823" s="235"/>
      <c r="DG823" s="235"/>
      <c r="DH823" s="235"/>
      <c r="DI823" s="235"/>
      <c r="DJ823" s="235"/>
      <c r="DK823" s="235"/>
      <c r="DL823" s="235"/>
    </row>
    <row r="824" spans="1:116" s="347" customFormat="1" ht="35.25" customHeight="1">
      <c r="A824" s="23">
        <v>79</v>
      </c>
      <c r="B824" s="536"/>
      <c r="C824" s="507" t="s">
        <v>4160</v>
      </c>
      <c r="D824" s="507" t="s">
        <v>4161</v>
      </c>
      <c r="E824" s="507" t="s">
        <v>4162</v>
      </c>
      <c r="F824" s="139" t="s">
        <v>4163</v>
      </c>
      <c r="G824" s="507" t="s">
        <v>2542</v>
      </c>
      <c r="H824" s="533">
        <v>5000</v>
      </c>
      <c r="I824" s="508" t="s">
        <v>3266</v>
      </c>
      <c r="J824" s="534"/>
      <c r="K824" s="508"/>
      <c r="L824" s="535">
        <v>42992</v>
      </c>
      <c r="M824" s="507" t="s">
        <v>4164</v>
      </c>
      <c r="N824" s="532"/>
      <c r="O824" s="235"/>
      <c r="P824" s="235"/>
      <c r="Q824" s="235"/>
      <c r="R824" s="235"/>
      <c r="S824" s="235"/>
      <c r="T824" s="235"/>
      <c r="U824" s="235"/>
      <c r="V824" s="235"/>
      <c r="W824" s="235"/>
      <c r="X824" s="235"/>
      <c r="Y824" s="235"/>
      <c r="Z824" s="235"/>
      <c r="AA824" s="235"/>
      <c r="AB824" s="235"/>
      <c r="AC824" s="235"/>
      <c r="AD824" s="235"/>
      <c r="AE824" s="235"/>
      <c r="AF824" s="235"/>
      <c r="AG824" s="235"/>
      <c r="AH824" s="235"/>
      <c r="AI824" s="235"/>
      <c r="AJ824" s="235"/>
      <c r="AK824" s="235"/>
      <c r="AL824" s="235"/>
      <c r="AM824" s="235"/>
      <c r="AN824" s="235"/>
      <c r="AO824" s="235"/>
      <c r="AP824" s="235"/>
      <c r="AQ824" s="235"/>
      <c r="AR824" s="235"/>
      <c r="AS824" s="235"/>
      <c r="AT824" s="235"/>
      <c r="AU824" s="235"/>
      <c r="AV824" s="235"/>
      <c r="AW824" s="235"/>
      <c r="AX824" s="235"/>
      <c r="AY824" s="235"/>
      <c r="AZ824" s="235"/>
      <c r="BA824" s="235"/>
      <c r="BB824" s="235"/>
      <c r="BC824" s="235"/>
      <c r="BD824" s="235"/>
      <c r="BE824" s="235"/>
      <c r="BF824" s="235"/>
      <c r="BG824" s="235"/>
      <c r="BH824" s="235"/>
      <c r="BI824" s="235"/>
      <c r="BJ824" s="235"/>
      <c r="BK824" s="235"/>
      <c r="BL824" s="235"/>
      <c r="BM824" s="235"/>
      <c r="BN824" s="235"/>
      <c r="BO824" s="235"/>
      <c r="BP824" s="235"/>
      <c r="BQ824" s="235"/>
      <c r="BR824" s="235"/>
      <c r="BS824" s="235"/>
      <c r="BT824" s="235"/>
      <c r="BU824" s="235"/>
      <c r="BV824" s="235"/>
      <c r="BW824" s="235"/>
      <c r="BX824" s="235"/>
      <c r="BY824" s="235"/>
      <c r="BZ824" s="235"/>
      <c r="CA824" s="235"/>
      <c r="CB824" s="235"/>
      <c r="CC824" s="235"/>
      <c r="CD824" s="235"/>
      <c r="CE824" s="235"/>
      <c r="CF824" s="235"/>
      <c r="CG824" s="235"/>
      <c r="CH824" s="235"/>
      <c r="CI824" s="235"/>
      <c r="CJ824" s="235"/>
      <c r="CK824" s="235"/>
      <c r="CL824" s="235"/>
      <c r="CM824" s="235"/>
      <c r="CN824" s="235"/>
      <c r="CO824" s="235"/>
      <c r="CP824" s="235"/>
      <c r="CQ824" s="235"/>
      <c r="CR824" s="235"/>
      <c r="CS824" s="235"/>
      <c r="CT824" s="235"/>
      <c r="CU824" s="235"/>
      <c r="CV824" s="235"/>
      <c r="CW824" s="235"/>
      <c r="CX824" s="235"/>
      <c r="CY824" s="235"/>
      <c r="CZ824" s="235"/>
      <c r="DA824" s="235"/>
      <c r="DB824" s="235"/>
      <c r="DC824" s="235"/>
      <c r="DD824" s="235"/>
      <c r="DE824" s="235"/>
      <c r="DF824" s="235"/>
      <c r="DG824" s="235"/>
      <c r="DH824" s="235"/>
      <c r="DI824" s="235"/>
      <c r="DJ824" s="235"/>
      <c r="DK824" s="235"/>
      <c r="DL824" s="235"/>
    </row>
    <row r="825" spans="1:116" s="347" customFormat="1" ht="35.25" customHeight="1">
      <c r="A825" s="23">
        <v>80</v>
      </c>
      <c r="B825" s="536"/>
      <c r="C825" s="507" t="s">
        <v>4165</v>
      </c>
      <c r="D825" s="507" t="s">
        <v>1413</v>
      </c>
      <c r="E825" s="507" t="s">
        <v>4166</v>
      </c>
      <c r="F825" s="139" t="s">
        <v>4167</v>
      </c>
      <c r="G825" s="507" t="s">
        <v>4168</v>
      </c>
      <c r="H825" s="533">
        <v>10423</v>
      </c>
      <c r="I825" s="508" t="s">
        <v>3266</v>
      </c>
      <c r="J825" s="534"/>
      <c r="K825" s="508"/>
      <c r="L825" s="535">
        <v>42999</v>
      </c>
      <c r="M825" s="507" t="s">
        <v>4169</v>
      </c>
      <c r="N825" s="532"/>
      <c r="O825" s="235"/>
      <c r="P825" s="235"/>
      <c r="Q825" s="235"/>
      <c r="R825" s="235"/>
      <c r="S825" s="235"/>
      <c r="T825" s="235"/>
      <c r="U825" s="235"/>
      <c r="V825" s="235"/>
      <c r="W825" s="235"/>
      <c r="X825" s="235"/>
      <c r="Y825" s="235"/>
      <c r="Z825" s="235"/>
      <c r="AA825" s="235"/>
      <c r="AB825" s="235"/>
      <c r="AC825" s="235"/>
      <c r="AD825" s="235"/>
      <c r="AE825" s="235"/>
      <c r="AF825" s="235"/>
      <c r="AG825" s="235"/>
      <c r="AH825" s="235"/>
      <c r="AI825" s="235"/>
      <c r="AJ825" s="235"/>
      <c r="AK825" s="235"/>
      <c r="AL825" s="235"/>
      <c r="AM825" s="235"/>
      <c r="AN825" s="235"/>
      <c r="AO825" s="235"/>
      <c r="AP825" s="235"/>
      <c r="AQ825" s="235"/>
      <c r="AR825" s="235"/>
      <c r="AS825" s="235"/>
      <c r="AT825" s="235"/>
      <c r="AU825" s="235"/>
      <c r="AV825" s="235"/>
      <c r="AW825" s="235"/>
      <c r="AX825" s="235"/>
      <c r="AY825" s="235"/>
      <c r="AZ825" s="235"/>
      <c r="BA825" s="235"/>
      <c r="BB825" s="235"/>
      <c r="BC825" s="235"/>
      <c r="BD825" s="235"/>
      <c r="BE825" s="235"/>
      <c r="BF825" s="235"/>
      <c r="BG825" s="235"/>
      <c r="BH825" s="235"/>
      <c r="BI825" s="235"/>
      <c r="BJ825" s="235"/>
      <c r="BK825" s="235"/>
      <c r="BL825" s="235"/>
      <c r="BM825" s="235"/>
      <c r="BN825" s="235"/>
      <c r="BO825" s="235"/>
      <c r="BP825" s="235"/>
      <c r="BQ825" s="235"/>
      <c r="BR825" s="235"/>
      <c r="BS825" s="235"/>
      <c r="BT825" s="235"/>
      <c r="BU825" s="235"/>
      <c r="BV825" s="235"/>
      <c r="BW825" s="235"/>
      <c r="BX825" s="235"/>
      <c r="BY825" s="235"/>
      <c r="BZ825" s="235"/>
      <c r="CA825" s="235"/>
      <c r="CB825" s="235"/>
      <c r="CC825" s="235"/>
      <c r="CD825" s="235"/>
      <c r="CE825" s="235"/>
      <c r="CF825" s="235"/>
      <c r="CG825" s="235"/>
      <c r="CH825" s="235"/>
      <c r="CI825" s="235"/>
      <c r="CJ825" s="235"/>
      <c r="CK825" s="235"/>
      <c r="CL825" s="235"/>
      <c r="CM825" s="235"/>
      <c r="CN825" s="235"/>
      <c r="CO825" s="235"/>
      <c r="CP825" s="235"/>
      <c r="CQ825" s="235"/>
      <c r="CR825" s="235"/>
      <c r="CS825" s="235"/>
      <c r="CT825" s="235"/>
      <c r="CU825" s="235"/>
      <c r="CV825" s="235"/>
      <c r="CW825" s="235"/>
      <c r="CX825" s="235"/>
      <c r="CY825" s="235"/>
      <c r="CZ825" s="235"/>
      <c r="DA825" s="235"/>
      <c r="DB825" s="235"/>
      <c r="DC825" s="235"/>
      <c r="DD825" s="235"/>
      <c r="DE825" s="235"/>
      <c r="DF825" s="235"/>
      <c r="DG825" s="235"/>
      <c r="DH825" s="235"/>
      <c r="DI825" s="235"/>
      <c r="DJ825" s="235"/>
      <c r="DK825" s="235"/>
      <c r="DL825" s="235"/>
    </row>
    <row r="826" spans="1:116" s="347" customFormat="1" ht="35.25" customHeight="1">
      <c r="A826" s="23">
        <v>81</v>
      </c>
      <c r="B826" s="536"/>
      <c r="C826" s="507" t="s">
        <v>40</v>
      </c>
      <c r="D826" s="507" t="s">
        <v>1374</v>
      </c>
      <c r="E826" s="507" t="s">
        <v>4170</v>
      </c>
      <c r="F826" s="139" t="s">
        <v>4171</v>
      </c>
      <c r="G826" s="507" t="s">
        <v>4172</v>
      </c>
      <c r="H826" s="533">
        <v>17520</v>
      </c>
      <c r="I826" s="508" t="s">
        <v>3266</v>
      </c>
      <c r="J826" s="534"/>
      <c r="K826" s="508"/>
      <c r="L826" s="535">
        <v>42994</v>
      </c>
      <c r="M826" s="507" t="s">
        <v>4173</v>
      </c>
      <c r="N826" s="532"/>
      <c r="O826" s="235"/>
      <c r="P826" s="235"/>
      <c r="Q826" s="235"/>
      <c r="R826" s="235"/>
      <c r="S826" s="235"/>
      <c r="T826" s="235"/>
      <c r="U826" s="235"/>
      <c r="V826" s="235"/>
      <c r="W826" s="235"/>
      <c r="X826" s="235"/>
      <c r="Y826" s="235"/>
      <c r="Z826" s="235"/>
      <c r="AA826" s="235"/>
      <c r="AB826" s="235"/>
      <c r="AC826" s="235"/>
      <c r="AD826" s="235"/>
      <c r="AE826" s="235"/>
      <c r="AF826" s="235"/>
      <c r="AG826" s="235"/>
      <c r="AH826" s="235"/>
      <c r="AI826" s="235"/>
      <c r="AJ826" s="235"/>
      <c r="AK826" s="235"/>
      <c r="AL826" s="235"/>
      <c r="AM826" s="235"/>
      <c r="AN826" s="235"/>
      <c r="AO826" s="235"/>
      <c r="AP826" s="235"/>
      <c r="AQ826" s="235"/>
      <c r="AR826" s="235"/>
      <c r="AS826" s="235"/>
      <c r="AT826" s="235"/>
      <c r="AU826" s="235"/>
      <c r="AV826" s="235"/>
      <c r="AW826" s="235"/>
      <c r="AX826" s="235"/>
      <c r="AY826" s="235"/>
      <c r="AZ826" s="235"/>
      <c r="BA826" s="235"/>
      <c r="BB826" s="235"/>
      <c r="BC826" s="235"/>
      <c r="BD826" s="235"/>
      <c r="BE826" s="235"/>
      <c r="BF826" s="235"/>
      <c r="BG826" s="235"/>
      <c r="BH826" s="235"/>
      <c r="BI826" s="235"/>
      <c r="BJ826" s="235"/>
      <c r="BK826" s="235"/>
      <c r="BL826" s="235"/>
      <c r="BM826" s="235"/>
      <c r="BN826" s="235"/>
      <c r="BO826" s="235"/>
      <c r="BP826" s="235"/>
      <c r="BQ826" s="235"/>
      <c r="BR826" s="235"/>
      <c r="BS826" s="235"/>
      <c r="BT826" s="235"/>
      <c r="BU826" s="235"/>
      <c r="BV826" s="235"/>
      <c r="BW826" s="235"/>
      <c r="BX826" s="235"/>
      <c r="BY826" s="235"/>
      <c r="BZ826" s="235"/>
      <c r="CA826" s="235"/>
      <c r="CB826" s="235"/>
      <c r="CC826" s="235"/>
      <c r="CD826" s="235"/>
      <c r="CE826" s="235"/>
      <c r="CF826" s="235"/>
      <c r="CG826" s="235"/>
      <c r="CH826" s="235"/>
      <c r="CI826" s="235"/>
      <c r="CJ826" s="235"/>
      <c r="CK826" s="235"/>
      <c r="CL826" s="235"/>
      <c r="CM826" s="235"/>
      <c r="CN826" s="235"/>
      <c r="CO826" s="235"/>
      <c r="CP826" s="235"/>
      <c r="CQ826" s="235"/>
      <c r="CR826" s="235"/>
      <c r="CS826" s="235"/>
      <c r="CT826" s="235"/>
      <c r="CU826" s="235"/>
      <c r="CV826" s="235"/>
      <c r="CW826" s="235"/>
      <c r="CX826" s="235"/>
      <c r="CY826" s="235"/>
      <c r="CZ826" s="235"/>
      <c r="DA826" s="235"/>
      <c r="DB826" s="235"/>
      <c r="DC826" s="235"/>
      <c r="DD826" s="235"/>
      <c r="DE826" s="235"/>
      <c r="DF826" s="235"/>
      <c r="DG826" s="235"/>
      <c r="DH826" s="235"/>
      <c r="DI826" s="235"/>
      <c r="DJ826" s="235"/>
      <c r="DK826" s="235"/>
      <c r="DL826" s="235"/>
    </row>
    <row r="827" spans="1:116" s="347" customFormat="1" ht="35.25" customHeight="1">
      <c r="A827" s="23">
        <v>82</v>
      </c>
      <c r="B827" s="536"/>
      <c r="C827" s="507" t="s">
        <v>4174</v>
      </c>
      <c r="D827" s="507" t="s">
        <v>1374</v>
      </c>
      <c r="E827" s="507" t="s">
        <v>4175</v>
      </c>
      <c r="F827" s="139" t="s">
        <v>4176</v>
      </c>
      <c r="G827" s="507" t="s">
        <v>4177</v>
      </c>
      <c r="H827" s="533">
        <v>3000</v>
      </c>
      <c r="I827" s="508" t="s">
        <v>3266</v>
      </c>
      <c r="J827" s="534"/>
      <c r="K827" s="508"/>
      <c r="L827" s="535">
        <v>42994</v>
      </c>
      <c r="M827" s="507" t="s">
        <v>4178</v>
      </c>
      <c r="N827" s="532"/>
      <c r="O827" s="235"/>
      <c r="P827" s="235"/>
      <c r="Q827" s="235"/>
      <c r="R827" s="235"/>
      <c r="S827" s="235"/>
      <c r="T827" s="235"/>
      <c r="U827" s="235"/>
      <c r="V827" s="235"/>
      <c r="W827" s="235"/>
      <c r="X827" s="235"/>
      <c r="Y827" s="235"/>
      <c r="Z827" s="235"/>
      <c r="AA827" s="235"/>
      <c r="AB827" s="235"/>
      <c r="AC827" s="235"/>
      <c r="AD827" s="235"/>
      <c r="AE827" s="235"/>
      <c r="AF827" s="235"/>
      <c r="AG827" s="235"/>
      <c r="AH827" s="235"/>
      <c r="AI827" s="235"/>
      <c r="AJ827" s="235"/>
      <c r="AK827" s="235"/>
      <c r="AL827" s="235"/>
      <c r="AM827" s="235"/>
      <c r="AN827" s="235"/>
      <c r="AO827" s="235"/>
      <c r="AP827" s="235"/>
      <c r="AQ827" s="235"/>
      <c r="AR827" s="235"/>
      <c r="AS827" s="235"/>
      <c r="AT827" s="235"/>
      <c r="AU827" s="235"/>
      <c r="AV827" s="235"/>
      <c r="AW827" s="235"/>
      <c r="AX827" s="235"/>
      <c r="AY827" s="235"/>
      <c r="AZ827" s="235"/>
      <c r="BA827" s="235"/>
      <c r="BB827" s="235"/>
      <c r="BC827" s="235"/>
      <c r="BD827" s="235"/>
      <c r="BE827" s="235"/>
      <c r="BF827" s="235"/>
      <c r="BG827" s="235"/>
      <c r="BH827" s="235"/>
      <c r="BI827" s="235"/>
      <c r="BJ827" s="235"/>
      <c r="BK827" s="235"/>
      <c r="BL827" s="235"/>
      <c r="BM827" s="235"/>
      <c r="BN827" s="235"/>
      <c r="BO827" s="235"/>
      <c r="BP827" s="235"/>
      <c r="BQ827" s="235"/>
      <c r="BR827" s="235"/>
      <c r="BS827" s="235"/>
      <c r="BT827" s="235"/>
      <c r="BU827" s="235"/>
      <c r="BV827" s="235"/>
      <c r="BW827" s="235"/>
      <c r="BX827" s="235"/>
      <c r="BY827" s="235"/>
      <c r="BZ827" s="235"/>
      <c r="CA827" s="235"/>
      <c r="CB827" s="235"/>
      <c r="CC827" s="235"/>
      <c r="CD827" s="235"/>
      <c r="CE827" s="235"/>
      <c r="CF827" s="235"/>
      <c r="CG827" s="235"/>
      <c r="CH827" s="235"/>
      <c r="CI827" s="235"/>
      <c r="CJ827" s="235"/>
      <c r="CK827" s="235"/>
      <c r="CL827" s="235"/>
      <c r="CM827" s="235"/>
      <c r="CN827" s="235"/>
      <c r="CO827" s="235"/>
      <c r="CP827" s="235"/>
      <c r="CQ827" s="235"/>
      <c r="CR827" s="235"/>
      <c r="CS827" s="235"/>
      <c r="CT827" s="235"/>
      <c r="CU827" s="235"/>
      <c r="CV827" s="235"/>
      <c r="CW827" s="235"/>
      <c r="CX827" s="235"/>
      <c r="CY827" s="235"/>
      <c r="CZ827" s="235"/>
      <c r="DA827" s="235"/>
      <c r="DB827" s="235"/>
      <c r="DC827" s="235"/>
      <c r="DD827" s="235"/>
      <c r="DE827" s="235"/>
      <c r="DF827" s="235"/>
      <c r="DG827" s="235"/>
      <c r="DH827" s="235"/>
      <c r="DI827" s="235"/>
      <c r="DJ827" s="235"/>
      <c r="DK827" s="235"/>
      <c r="DL827" s="235"/>
    </row>
    <row r="828" spans="1:116" s="347" customFormat="1" ht="35.25" customHeight="1">
      <c r="A828" s="23">
        <v>83</v>
      </c>
      <c r="B828" s="536"/>
      <c r="C828" s="507" t="s">
        <v>4179</v>
      </c>
      <c r="D828" s="507" t="s">
        <v>4180</v>
      </c>
      <c r="E828" s="507" t="s">
        <v>4181</v>
      </c>
      <c r="F828" s="139" t="s">
        <v>4182</v>
      </c>
      <c r="G828" s="507" t="s">
        <v>4183</v>
      </c>
      <c r="H828" s="533">
        <v>381</v>
      </c>
      <c r="I828" s="508" t="s">
        <v>3266</v>
      </c>
      <c r="J828" s="534"/>
      <c r="K828" s="534"/>
      <c r="L828" s="537">
        <v>42997</v>
      </c>
      <c r="M828" s="538" t="s">
        <v>4184</v>
      </c>
      <c r="N828" s="532"/>
      <c r="O828" s="235"/>
      <c r="P828" s="235"/>
      <c r="Q828" s="235"/>
      <c r="R828" s="235"/>
      <c r="S828" s="235"/>
      <c r="T828" s="235"/>
      <c r="U828" s="235"/>
      <c r="V828" s="235"/>
      <c r="W828" s="235"/>
      <c r="X828" s="235"/>
      <c r="Y828" s="235"/>
      <c r="Z828" s="235"/>
      <c r="AA828" s="235"/>
      <c r="AB828" s="235"/>
      <c r="AC828" s="235"/>
      <c r="AD828" s="235"/>
      <c r="AE828" s="235"/>
      <c r="AF828" s="235"/>
      <c r="AG828" s="235"/>
      <c r="AH828" s="235"/>
      <c r="AI828" s="235"/>
      <c r="AJ828" s="235"/>
      <c r="AK828" s="235"/>
      <c r="AL828" s="235"/>
      <c r="AM828" s="235"/>
      <c r="AN828" s="235"/>
      <c r="AO828" s="235"/>
      <c r="AP828" s="235"/>
      <c r="AQ828" s="235"/>
      <c r="AR828" s="235"/>
      <c r="AS828" s="235"/>
      <c r="AT828" s="235"/>
      <c r="AU828" s="235"/>
      <c r="AV828" s="235"/>
      <c r="AW828" s="235"/>
      <c r="AX828" s="235"/>
      <c r="AY828" s="235"/>
      <c r="AZ828" s="235"/>
      <c r="BA828" s="235"/>
      <c r="BB828" s="235"/>
      <c r="BC828" s="235"/>
      <c r="BD828" s="235"/>
      <c r="BE828" s="235"/>
      <c r="BF828" s="235"/>
      <c r="BG828" s="235"/>
      <c r="BH828" s="235"/>
      <c r="BI828" s="235"/>
      <c r="BJ828" s="235"/>
      <c r="BK828" s="235"/>
      <c r="BL828" s="235"/>
      <c r="BM828" s="235"/>
      <c r="BN828" s="235"/>
      <c r="BO828" s="235"/>
      <c r="BP828" s="235"/>
      <c r="BQ828" s="235"/>
      <c r="BR828" s="235"/>
      <c r="BS828" s="235"/>
      <c r="BT828" s="235"/>
      <c r="BU828" s="235"/>
      <c r="BV828" s="235"/>
      <c r="BW828" s="235"/>
      <c r="BX828" s="235"/>
      <c r="BY828" s="235"/>
      <c r="BZ828" s="235"/>
      <c r="CA828" s="235"/>
      <c r="CB828" s="235"/>
      <c r="CC828" s="235"/>
      <c r="CD828" s="235"/>
      <c r="CE828" s="235"/>
      <c r="CF828" s="235"/>
      <c r="CG828" s="235"/>
      <c r="CH828" s="235"/>
      <c r="CI828" s="235"/>
      <c r="CJ828" s="235"/>
      <c r="CK828" s="235"/>
      <c r="CL828" s="235"/>
      <c r="CM828" s="235"/>
      <c r="CN828" s="235"/>
      <c r="CO828" s="235"/>
      <c r="CP828" s="235"/>
      <c r="CQ828" s="235"/>
      <c r="CR828" s="235"/>
      <c r="CS828" s="235"/>
      <c r="CT828" s="235"/>
      <c r="CU828" s="235"/>
      <c r="CV828" s="235"/>
      <c r="CW828" s="235"/>
      <c r="CX828" s="235"/>
      <c r="CY828" s="235"/>
      <c r="CZ828" s="235"/>
      <c r="DA828" s="235"/>
      <c r="DB828" s="235"/>
      <c r="DC828" s="235"/>
      <c r="DD828" s="235"/>
      <c r="DE828" s="235"/>
      <c r="DF828" s="235"/>
      <c r="DG828" s="235"/>
      <c r="DH828" s="235"/>
      <c r="DI828" s="235"/>
      <c r="DJ828" s="235"/>
      <c r="DK828" s="235"/>
      <c r="DL828" s="235"/>
    </row>
    <row r="829" spans="1:116" s="347" customFormat="1" ht="35.25" customHeight="1">
      <c r="A829" s="23">
        <v>84</v>
      </c>
      <c r="B829" s="536"/>
      <c r="C829" s="507" t="s">
        <v>4185</v>
      </c>
      <c r="D829" s="507" t="s">
        <v>4186</v>
      </c>
      <c r="E829" s="507" t="s">
        <v>4187</v>
      </c>
      <c r="F829" s="139" t="s">
        <v>4188</v>
      </c>
      <c r="G829" s="507" t="s">
        <v>4189</v>
      </c>
      <c r="H829" s="533">
        <v>2250</v>
      </c>
      <c r="I829" s="508" t="s">
        <v>3266</v>
      </c>
      <c r="J829" s="534"/>
      <c r="K829" s="534"/>
      <c r="L829" s="537">
        <v>42997</v>
      </c>
      <c r="M829" s="538" t="s">
        <v>4190</v>
      </c>
      <c r="N829" s="532"/>
      <c r="O829" s="235"/>
      <c r="P829" s="235"/>
      <c r="Q829" s="235"/>
      <c r="R829" s="235"/>
      <c r="S829" s="235"/>
      <c r="T829" s="235"/>
      <c r="U829" s="235"/>
      <c r="V829" s="235"/>
      <c r="W829" s="235"/>
      <c r="X829" s="235"/>
      <c r="Y829" s="235"/>
      <c r="Z829" s="235"/>
      <c r="AA829" s="235"/>
      <c r="AB829" s="235"/>
      <c r="AC829" s="235"/>
      <c r="AD829" s="235"/>
      <c r="AE829" s="235"/>
      <c r="AF829" s="235"/>
      <c r="AG829" s="235"/>
      <c r="AH829" s="235"/>
      <c r="AI829" s="235"/>
      <c r="AJ829" s="235"/>
      <c r="AK829" s="235"/>
      <c r="AL829" s="235"/>
      <c r="AM829" s="235"/>
      <c r="AN829" s="235"/>
      <c r="AO829" s="235"/>
      <c r="AP829" s="235"/>
      <c r="AQ829" s="235"/>
      <c r="AR829" s="235"/>
      <c r="AS829" s="235"/>
      <c r="AT829" s="235"/>
      <c r="AU829" s="235"/>
      <c r="AV829" s="235"/>
      <c r="AW829" s="235"/>
      <c r="AX829" s="235"/>
      <c r="AY829" s="235"/>
      <c r="AZ829" s="235"/>
      <c r="BA829" s="235"/>
      <c r="BB829" s="235"/>
      <c r="BC829" s="235"/>
      <c r="BD829" s="235"/>
      <c r="BE829" s="235"/>
      <c r="BF829" s="235"/>
      <c r="BG829" s="235"/>
      <c r="BH829" s="235"/>
      <c r="BI829" s="235"/>
      <c r="BJ829" s="235"/>
      <c r="BK829" s="235"/>
      <c r="BL829" s="235"/>
      <c r="BM829" s="235"/>
      <c r="BN829" s="235"/>
      <c r="BO829" s="235"/>
      <c r="BP829" s="235"/>
      <c r="BQ829" s="235"/>
      <c r="BR829" s="235"/>
      <c r="BS829" s="235"/>
      <c r="BT829" s="235"/>
      <c r="BU829" s="235"/>
      <c r="BV829" s="235"/>
      <c r="BW829" s="235"/>
      <c r="BX829" s="235"/>
      <c r="BY829" s="235"/>
      <c r="BZ829" s="235"/>
      <c r="CA829" s="235"/>
      <c r="CB829" s="235"/>
      <c r="CC829" s="235"/>
      <c r="CD829" s="235"/>
      <c r="CE829" s="235"/>
      <c r="CF829" s="235"/>
      <c r="CG829" s="235"/>
      <c r="CH829" s="235"/>
      <c r="CI829" s="235"/>
      <c r="CJ829" s="235"/>
      <c r="CK829" s="235"/>
      <c r="CL829" s="235"/>
      <c r="CM829" s="235"/>
      <c r="CN829" s="235"/>
      <c r="CO829" s="235"/>
      <c r="CP829" s="235"/>
      <c r="CQ829" s="235"/>
      <c r="CR829" s="235"/>
      <c r="CS829" s="235"/>
      <c r="CT829" s="235"/>
      <c r="CU829" s="235"/>
      <c r="CV829" s="235"/>
      <c r="CW829" s="235"/>
      <c r="CX829" s="235"/>
      <c r="CY829" s="235"/>
      <c r="CZ829" s="235"/>
      <c r="DA829" s="235"/>
      <c r="DB829" s="235"/>
      <c r="DC829" s="235"/>
      <c r="DD829" s="235"/>
      <c r="DE829" s="235"/>
      <c r="DF829" s="235"/>
      <c r="DG829" s="235"/>
      <c r="DH829" s="235"/>
      <c r="DI829" s="235"/>
      <c r="DJ829" s="235"/>
      <c r="DK829" s="235"/>
      <c r="DL829" s="235"/>
    </row>
    <row r="830" spans="1:116" s="347" customFormat="1" ht="35.25" customHeight="1">
      <c r="A830" s="23">
        <v>85</v>
      </c>
      <c r="B830" s="536"/>
      <c r="C830" s="507" t="s">
        <v>4191</v>
      </c>
      <c r="D830" s="507" t="s">
        <v>4180</v>
      </c>
      <c r="E830" s="507" t="s">
        <v>4187</v>
      </c>
      <c r="F830" s="139" t="s">
        <v>4192</v>
      </c>
      <c r="G830" s="507" t="s">
        <v>4189</v>
      </c>
      <c r="H830" s="533">
        <v>2250</v>
      </c>
      <c r="I830" s="508" t="s">
        <v>3266</v>
      </c>
      <c r="J830" s="534"/>
      <c r="K830" s="534"/>
      <c r="L830" s="537">
        <v>42997</v>
      </c>
      <c r="M830" s="538" t="s">
        <v>4193</v>
      </c>
      <c r="N830" s="532"/>
      <c r="O830" s="235"/>
      <c r="P830" s="235"/>
      <c r="Q830" s="235"/>
      <c r="R830" s="235"/>
      <c r="S830" s="235"/>
      <c r="T830" s="235"/>
      <c r="U830" s="235"/>
      <c r="V830" s="235"/>
      <c r="W830" s="235"/>
      <c r="X830" s="235"/>
      <c r="Y830" s="235"/>
      <c r="Z830" s="235"/>
      <c r="AA830" s="235"/>
      <c r="AB830" s="235"/>
      <c r="AC830" s="235"/>
      <c r="AD830" s="235"/>
      <c r="AE830" s="235"/>
      <c r="AF830" s="235"/>
      <c r="AG830" s="235"/>
      <c r="AH830" s="235"/>
      <c r="AI830" s="235"/>
      <c r="AJ830" s="235"/>
      <c r="AK830" s="235"/>
      <c r="AL830" s="235"/>
      <c r="AM830" s="235"/>
      <c r="AN830" s="235"/>
      <c r="AO830" s="235"/>
      <c r="AP830" s="235"/>
      <c r="AQ830" s="235"/>
      <c r="AR830" s="235"/>
      <c r="AS830" s="235"/>
      <c r="AT830" s="235"/>
      <c r="AU830" s="235"/>
      <c r="AV830" s="235"/>
      <c r="AW830" s="235"/>
      <c r="AX830" s="235"/>
      <c r="AY830" s="235"/>
      <c r="AZ830" s="235"/>
      <c r="BA830" s="235"/>
      <c r="BB830" s="235"/>
      <c r="BC830" s="235"/>
      <c r="BD830" s="235"/>
      <c r="BE830" s="235"/>
      <c r="BF830" s="235"/>
      <c r="BG830" s="235"/>
      <c r="BH830" s="235"/>
      <c r="BI830" s="235"/>
      <c r="BJ830" s="235"/>
      <c r="BK830" s="235"/>
      <c r="BL830" s="235"/>
      <c r="BM830" s="235"/>
      <c r="BN830" s="235"/>
      <c r="BO830" s="235"/>
      <c r="BP830" s="235"/>
      <c r="BQ830" s="235"/>
      <c r="BR830" s="235"/>
      <c r="BS830" s="235"/>
      <c r="BT830" s="235"/>
      <c r="BU830" s="235"/>
      <c r="BV830" s="235"/>
      <c r="BW830" s="235"/>
      <c r="BX830" s="235"/>
      <c r="BY830" s="235"/>
      <c r="BZ830" s="235"/>
      <c r="CA830" s="235"/>
      <c r="CB830" s="235"/>
      <c r="CC830" s="235"/>
      <c r="CD830" s="235"/>
      <c r="CE830" s="235"/>
      <c r="CF830" s="235"/>
      <c r="CG830" s="235"/>
      <c r="CH830" s="235"/>
      <c r="CI830" s="235"/>
      <c r="CJ830" s="235"/>
      <c r="CK830" s="235"/>
      <c r="CL830" s="235"/>
      <c r="CM830" s="235"/>
      <c r="CN830" s="235"/>
      <c r="CO830" s="235"/>
      <c r="CP830" s="235"/>
      <c r="CQ830" s="235"/>
      <c r="CR830" s="235"/>
      <c r="CS830" s="235"/>
      <c r="CT830" s="235"/>
      <c r="CU830" s="235"/>
      <c r="CV830" s="235"/>
      <c r="CW830" s="235"/>
      <c r="CX830" s="235"/>
      <c r="CY830" s="235"/>
      <c r="CZ830" s="235"/>
      <c r="DA830" s="235"/>
      <c r="DB830" s="235"/>
      <c r="DC830" s="235"/>
      <c r="DD830" s="235"/>
      <c r="DE830" s="235"/>
      <c r="DF830" s="235"/>
      <c r="DG830" s="235"/>
      <c r="DH830" s="235"/>
      <c r="DI830" s="235"/>
      <c r="DJ830" s="235"/>
      <c r="DK830" s="235"/>
      <c r="DL830" s="235"/>
    </row>
    <row r="831" spans="1:116" s="347" customFormat="1" ht="35.25" customHeight="1">
      <c r="A831" s="23">
        <v>86</v>
      </c>
      <c r="B831" s="536"/>
      <c r="C831" s="507" t="s">
        <v>4194</v>
      </c>
      <c r="D831" s="507" t="s">
        <v>4195</v>
      </c>
      <c r="E831" s="507" t="s">
        <v>4196</v>
      </c>
      <c r="F831" s="139" t="s">
        <v>4197</v>
      </c>
      <c r="G831" s="507" t="s">
        <v>4198</v>
      </c>
      <c r="H831" s="533">
        <v>475</v>
      </c>
      <c r="I831" s="508" t="s">
        <v>3266</v>
      </c>
      <c r="J831" s="534"/>
      <c r="K831" s="534"/>
      <c r="L831" s="537">
        <v>42998</v>
      </c>
      <c r="M831" s="538" t="s">
        <v>4199</v>
      </c>
      <c r="N831" s="532"/>
      <c r="O831" s="235"/>
      <c r="P831" s="235"/>
      <c r="Q831" s="235"/>
      <c r="R831" s="235"/>
      <c r="S831" s="235"/>
      <c r="T831" s="235"/>
      <c r="U831" s="235"/>
      <c r="V831" s="235"/>
      <c r="W831" s="235"/>
      <c r="X831" s="235"/>
      <c r="Y831" s="235"/>
      <c r="Z831" s="235"/>
      <c r="AA831" s="235"/>
      <c r="AB831" s="235"/>
      <c r="AC831" s="235"/>
      <c r="AD831" s="235"/>
      <c r="AE831" s="235"/>
      <c r="AF831" s="235"/>
      <c r="AG831" s="235"/>
      <c r="AH831" s="235"/>
      <c r="AI831" s="235"/>
      <c r="AJ831" s="235"/>
      <c r="AK831" s="235"/>
      <c r="AL831" s="235"/>
      <c r="AM831" s="235"/>
      <c r="AN831" s="235"/>
      <c r="AO831" s="235"/>
      <c r="AP831" s="235"/>
      <c r="AQ831" s="235"/>
      <c r="AR831" s="235"/>
      <c r="AS831" s="235"/>
      <c r="AT831" s="235"/>
      <c r="AU831" s="235"/>
      <c r="AV831" s="235"/>
      <c r="AW831" s="235"/>
      <c r="AX831" s="235"/>
      <c r="AY831" s="235"/>
      <c r="AZ831" s="235"/>
      <c r="BA831" s="235"/>
      <c r="BB831" s="235"/>
      <c r="BC831" s="235"/>
      <c r="BD831" s="235"/>
      <c r="BE831" s="235"/>
      <c r="BF831" s="235"/>
      <c r="BG831" s="235"/>
      <c r="BH831" s="235"/>
      <c r="BI831" s="235"/>
      <c r="BJ831" s="235"/>
      <c r="BK831" s="235"/>
      <c r="BL831" s="235"/>
      <c r="BM831" s="235"/>
      <c r="BN831" s="235"/>
      <c r="BO831" s="235"/>
      <c r="BP831" s="235"/>
      <c r="BQ831" s="235"/>
      <c r="BR831" s="235"/>
      <c r="BS831" s="235"/>
      <c r="BT831" s="235"/>
      <c r="BU831" s="235"/>
      <c r="BV831" s="235"/>
      <c r="BW831" s="235"/>
      <c r="BX831" s="235"/>
      <c r="BY831" s="235"/>
      <c r="BZ831" s="235"/>
      <c r="CA831" s="235"/>
      <c r="CB831" s="235"/>
      <c r="CC831" s="235"/>
      <c r="CD831" s="235"/>
      <c r="CE831" s="235"/>
      <c r="CF831" s="235"/>
      <c r="CG831" s="235"/>
      <c r="CH831" s="235"/>
      <c r="CI831" s="235"/>
      <c r="CJ831" s="235"/>
      <c r="CK831" s="235"/>
      <c r="CL831" s="235"/>
      <c r="CM831" s="235"/>
      <c r="CN831" s="235"/>
      <c r="CO831" s="235"/>
      <c r="CP831" s="235"/>
      <c r="CQ831" s="235"/>
      <c r="CR831" s="235"/>
      <c r="CS831" s="235"/>
      <c r="CT831" s="235"/>
      <c r="CU831" s="235"/>
      <c r="CV831" s="235"/>
      <c r="CW831" s="235"/>
      <c r="CX831" s="235"/>
      <c r="CY831" s="235"/>
      <c r="CZ831" s="235"/>
      <c r="DA831" s="235"/>
      <c r="DB831" s="235"/>
      <c r="DC831" s="235"/>
      <c r="DD831" s="235"/>
      <c r="DE831" s="235"/>
      <c r="DF831" s="235"/>
      <c r="DG831" s="235"/>
      <c r="DH831" s="235"/>
      <c r="DI831" s="235"/>
      <c r="DJ831" s="235"/>
      <c r="DK831" s="235"/>
      <c r="DL831" s="235"/>
    </row>
    <row r="832" spans="1:116" s="347" customFormat="1" ht="35.25" customHeight="1">
      <c r="A832" s="23">
        <v>87</v>
      </c>
      <c r="B832" s="536"/>
      <c r="C832" s="507" t="s">
        <v>4200</v>
      </c>
      <c r="D832" s="507" t="s">
        <v>4195</v>
      </c>
      <c r="E832" s="507" t="s">
        <v>4196</v>
      </c>
      <c r="F832" s="139" t="s">
        <v>4197</v>
      </c>
      <c r="G832" s="507" t="s">
        <v>4201</v>
      </c>
      <c r="H832" s="533">
        <v>505</v>
      </c>
      <c r="I832" s="508" t="s">
        <v>3266</v>
      </c>
      <c r="J832" s="534"/>
      <c r="K832" s="534"/>
      <c r="L832" s="537">
        <v>42998</v>
      </c>
      <c r="M832" s="538" t="s">
        <v>4202</v>
      </c>
      <c r="N832" s="532"/>
      <c r="O832" s="235"/>
      <c r="P832" s="235"/>
      <c r="Q832" s="235"/>
      <c r="R832" s="235"/>
      <c r="S832" s="235"/>
      <c r="T832" s="235"/>
      <c r="U832" s="235"/>
      <c r="V832" s="235"/>
      <c r="W832" s="235"/>
      <c r="X832" s="235"/>
      <c r="Y832" s="235"/>
      <c r="Z832" s="235"/>
      <c r="AA832" s="235"/>
      <c r="AB832" s="235"/>
      <c r="AC832" s="235"/>
      <c r="AD832" s="235"/>
      <c r="AE832" s="235"/>
      <c r="AF832" s="235"/>
      <c r="AG832" s="235"/>
      <c r="AH832" s="235"/>
      <c r="AI832" s="235"/>
      <c r="AJ832" s="235"/>
      <c r="AK832" s="235"/>
      <c r="AL832" s="235"/>
      <c r="AM832" s="235"/>
      <c r="AN832" s="235"/>
      <c r="AO832" s="235"/>
      <c r="AP832" s="235"/>
      <c r="AQ832" s="235"/>
      <c r="AR832" s="235"/>
      <c r="AS832" s="235"/>
      <c r="AT832" s="235"/>
      <c r="AU832" s="235"/>
      <c r="AV832" s="235"/>
      <c r="AW832" s="235"/>
      <c r="AX832" s="235"/>
      <c r="AY832" s="235"/>
      <c r="AZ832" s="235"/>
      <c r="BA832" s="235"/>
      <c r="BB832" s="235"/>
      <c r="BC832" s="235"/>
      <c r="BD832" s="235"/>
      <c r="BE832" s="235"/>
      <c r="BF832" s="235"/>
      <c r="BG832" s="235"/>
      <c r="BH832" s="235"/>
      <c r="BI832" s="235"/>
      <c r="BJ832" s="235"/>
      <c r="BK832" s="235"/>
      <c r="BL832" s="235"/>
      <c r="BM832" s="235"/>
      <c r="BN832" s="235"/>
      <c r="BO832" s="235"/>
      <c r="BP832" s="235"/>
      <c r="BQ832" s="235"/>
      <c r="BR832" s="235"/>
      <c r="BS832" s="235"/>
      <c r="BT832" s="235"/>
      <c r="BU832" s="235"/>
      <c r="BV832" s="235"/>
      <c r="BW832" s="235"/>
      <c r="BX832" s="235"/>
      <c r="BY832" s="235"/>
      <c r="BZ832" s="235"/>
      <c r="CA832" s="235"/>
      <c r="CB832" s="235"/>
      <c r="CC832" s="235"/>
      <c r="CD832" s="235"/>
      <c r="CE832" s="235"/>
      <c r="CF832" s="235"/>
      <c r="CG832" s="235"/>
      <c r="CH832" s="235"/>
      <c r="CI832" s="235"/>
      <c r="CJ832" s="235"/>
      <c r="CK832" s="235"/>
      <c r="CL832" s="235"/>
      <c r="CM832" s="235"/>
      <c r="CN832" s="235"/>
      <c r="CO832" s="235"/>
      <c r="CP832" s="235"/>
      <c r="CQ832" s="235"/>
      <c r="CR832" s="235"/>
      <c r="CS832" s="235"/>
      <c r="CT832" s="235"/>
      <c r="CU832" s="235"/>
      <c r="CV832" s="235"/>
      <c r="CW832" s="235"/>
      <c r="CX832" s="235"/>
      <c r="CY832" s="235"/>
      <c r="CZ832" s="235"/>
      <c r="DA832" s="235"/>
      <c r="DB832" s="235"/>
      <c r="DC832" s="235"/>
      <c r="DD832" s="235"/>
      <c r="DE832" s="235"/>
      <c r="DF832" s="235"/>
      <c r="DG832" s="235"/>
      <c r="DH832" s="235"/>
      <c r="DI832" s="235"/>
      <c r="DJ832" s="235"/>
      <c r="DK832" s="235"/>
      <c r="DL832" s="235"/>
    </row>
    <row r="833" spans="1:116" s="347" customFormat="1" ht="35.25" customHeight="1">
      <c r="A833" s="23">
        <v>88</v>
      </c>
      <c r="B833" s="536"/>
      <c r="C833" s="507" t="s">
        <v>4203</v>
      </c>
      <c r="D833" s="507" t="s">
        <v>19</v>
      </c>
      <c r="E833" s="507" t="s">
        <v>4204</v>
      </c>
      <c r="F833" s="139" t="s">
        <v>4205</v>
      </c>
      <c r="G833" s="507" t="s">
        <v>4206</v>
      </c>
      <c r="H833" s="533">
        <v>2200</v>
      </c>
      <c r="I833" s="508" t="s">
        <v>3266</v>
      </c>
      <c r="J833" s="534"/>
      <c r="K833" s="534"/>
      <c r="L833" s="537">
        <v>42997</v>
      </c>
      <c r="M833" s="538" t="s">
        <v>4207</v>
      </c>
      <c r="N833" s="532"/>
      <c r="O833" s="235"/>
      <c r="P833" s="235"/>
      <c r="Q833" s="235"/>
      <c r="R833" s="235"/>
      <c r="S833" s="235"/>
      <c r="T833" s="235"/>
      <c r="U833" s="235"/>
      <c r="V833" s="235"/>
      <c r="W833" s="235"/>
      <c r="X833" s="235"/>
      <c r="Y833" s="235"/>
      <c r="Z833" s="235"/>
      <c r="AA833" s="235"/>
      <c r="AB833" s="235"/>
      <c r="AC833" s="235"/>
      <c r="AD833" s="235"/>
      <c r="AE833" s="235"/>
      <c r="AF833" s="235"/>
      <c r="AG833" s="235"/>
      <c r="AH833" s="235"/>
      <c r="AI833" s="235"/>
      <c r="AJ833" s="235"/>
      <c r="AK833" s="235"/>
      <c r="AL833" s="235"/>
      <c r="AM833" s="235"/>
      <c r="AN833" s="235"/>
      <c r="AO833" s="235"/>
      <c r="AP833" s="235"/>
      <c r="AQ833" s="235"/>
      <c r="AR833" s="235"/>
      <c r="AS833" s="235"/>
      <c r="AT833" s="235"/>
      <c r="AU833" s="235"/>
      <c r="AV833" s="235"/>
      <c r="AW833" s="235"/>
      <c r="AX833" s="235"/>
      <c r="AY833" s="235"/>
      <c r="AZ833" s="235"/>
      <c r="BA833" s="235"/>
      <c r="BB833" s="235"/>
      <c r="BC833" s="235"/>
      <c r="BD833" s="235"/>
      <c r="BE833" s="235"/>
      <c r="BF833" s="235"/>
      <c r="BG833" s="235"/>
      <c r="BH833" s="235"/>
      <c r="BI833" s="235"/>
      <c r="BJ833" s="235"/>
      <c r="BK833" s="235"/>
      <c r="BL833" s="235"/>
      <c r="BM833" s="235"/>
      <c r="BN833" s="235"/>
      <c r="BO833" s="235"/>
      <c r="BP833" s="235"/>
      <c r="BQ833" s="235"/>
      <c r="BR833" s="235"/>
      <c r="BS833" s="235"/>
      <c r="BT833" s="235"/>
      <c r="BU833" s="235"/>
      <c r="BV833" s="235"/>
      <c r="BW833" s="235"/>
      <c r="BX833" s="235"/>
      <c r="BY833" s="235"/>
      <c r="BZ833" s="235"/>
      <c r="CA833" s="235"/>
      <c r="CB833" s="235"/>
      <c r="CC833" s="235"/>
      <c r="CD833" s="235"/>
      <c r="CE833" s="235"/>
      <c r="CF833" s="235"/>
      <c r="CG833" s="235"/>
      <c r="CH833" s="235"/>
      <c r="CI833" s="235"/>
      <c r="CJ833" s="235"/>
      <c r="CK833" s="235"/>
      <c r="CL833" s="235"/>
      <c r="CM833" s="235"/>
      <c r="CN833" s="235"/>
      <c r="CO833" s="235"/>
      <c r="CP833" s="235"/>
      <c r="CQ833" s="235"/>
      <c r="CR833" s="235"/>
      <c r="CS833" s="235"/>
      <c r="CT833" s="235"/>
      <c r="CU833" s="235"/>
      <c r="CV833" s="235"/>
      <c r="CW833" s="235"/>
      <c r="CX833" s="235"/>
      <c r="CY833" s="235"/>
      <c r="CZ833" s="235"/>
      <c r="DA833" s="235"/>
      <c r="DB833" s="235"/>
      <c r="DC833" s="235"/>
      <c r="DD833" s="235"/>
      <c r="DE833" s="235"/>
      <c r="DF833" s="235"/>
      <c r="DG833" s="235"/>
      <c r="DH833" s="235"/>
      <c r="DI833" s="235"/>
      <c r="DJ833" s="235"/>
      <c r="DK833" s="235"/>
      <c r="DL833" s="235"/>
    </row>
    <row r="834" spans="1:116" s="347" customFormat="1" ht="35.25" customHeight="1">
      <c r="A834" s="23">
        <v>89</v>
      </c>
      <c r="B834" s="536"/>
      <c r="C834" s="507" t="s">
        <v>4208</v>
      </c>
      <c r="D834" s="507" t="s">
        <v>4209</v>
      </c>
      <c r="E834" s="507" t="s">
        <v>4210</v>
      </c>
      <c r="F834" s="139" t="s">
        <v>4211</v>
      </c>
      <c r="G834" s="507" t="s">
        <v>4212</v>
      </c>
      <c r="H834" s="533">
        <v>1125</v>
      </c>
      <c r="I834" s="508" t="s">
        <v>3266</v>
      </c>
      <c r="J834" s="534"/>
      <c r="K834" s="534"/>
      <c r="L834" s="537">
        <v>43000</v>
      </c>
      <c r="M834" s="538" t="s">
        <v>4213</v>
      </c>
      <c r="N834" s="532"/>
      <c r="O834" s="235"/>
      <c r="P834" s="235"/>
      <c r="Q834" s="235"/>
      <c r="R834" s="235"/>
      <c r="S834" s="235"/>
      <c r="T834" s="235"/>
      <c r="U834" s="235"/>
      <c r="V834" s="235"/>
      <c r="W834" s="235"/>
      <c r="X834" s="235"/>
      <c r="Y834" s="235"/>
      <c r="Z834" s="235"/>
      <c r="AA834" s="235"/>
      <c r="AB834" s="235"/>
      <c r="AC834" s="235"/>
      <c r="AD834" s="235"/>
      <c r="AE834" s="235"/>
      <c r="AF834" s="235"/>
      <c r="AG834" s="235"/>
      <c r="AH834" s="235"/>
      <c r="AI834" s="235"/>
      <c r="AJ834" s="235"/>
      <c r="AK834" s="235"/>
      <c r="AL834" s="235"/>
      <c r="AM834" s="235"/>
      <c r="AN834" s="235"/>
      <c r="AO834" s="235"/>
      <c r="AP834" s="235"/>
      <c r="AQ834" s="235"/>
      <c r="AR834" s="235"/>
      <c r="AS834" s="235"/>
      <c r="AT834" s="235"/>
      <c r="AU834" s="235"/>
      <c r="AV834" s="235"/>
      <c r="AW834" s="235"/>
      <c r="AX834" s="235"/>
      <c r="AY834" s="235"/>
      <c r="AZ834" s="235"/>
      <c r="BA834" s="235"/>
      <c r="BB834" s="235"/>
      <c r="BC834" s="235"/>
      <c r="BD834" s="235"/>
      <c r="BE834" s="235"/>
      <c r="BF834" s="235"/>
      <c r="BG834" s="235"/>
      <c r="BH834" s="235"/>
      <c r="BI834" s="235"/>
      <c r="BJ834" s="235"/>
      <c r="BK834" s="235"/>
      <c r="BL834" s="235"/>
      <c r="BM834" s="235"/>
      <c r="BN834" s="235"/>
      <c r="BO834" s="235"/>
      <c r="BP834" s="235"/>
      <c r="BQ834" s="235"/>
      <c r="BR834" s="235"/>
      <c r="BS834" s="235"/>
      <c r="BT834" s="235"/>
      <c r="BU834" s="235"/>
      <c r="BV834" s="235"/>
      <c r="BW834" s="235"/>
      <c r="BX834" s="235"/>
      <c r="BY834" s="235"/>
      <c r="BZ834" s="235"/>
      <c r="CA834" s="235"/>
      <c r="CB834" s="235"/>
      <c r="CC834" s="235"/>
      <c r="CD834" s="235"/>
      <c r="CE834" s="235"/>
      <c r="CF834" s="235"/>
      <c r="CG834" s="235"/>
      <c r="CH834" s="235"/>
      <c r="CI834" s="235"/>
      <c r="CJ834" s="235"/>
      <c r="CK834" s="235"/>
      <c r="CL834" s="235"/>
      <c r="CM834" s="235"/>
      <c r="CN834" s="235"/>
      <c r="CO834" s="235"/>
      <c r="CP834" s="235"/>
      <c r="CQ834" s="235"/>
      <c r="CR834" s="235"/>
      <c r="CS834" s="235"/>
      <c r="CT834" s="235"/>
      <c r="CU834" s="235"/>
      <c r="CV834" s="235"/>
      <c r="CW834" s="235"/>
      <c r="CX834" s="235"/>
      <c r="CY834" s="235"/>
      <c r="CZ834" s="235"/>
      <c r="DA834" s="235"/>
      <c r="DB834" s="235"/>
      <c r="DC834" s="235"/>
      <c r="DD834" s="235"/>
      <c r="DE834" s="235"/>
      <c r="DF834" s="235"/>
      <c r="DG834" s="235"/>
      <c r="DH834" s="235"/>
      <c r="DI834" s="235"/>
      <c r="DJ834" s="235"/>
      <c r="DK834" s="235"/>
      <c r="DL834" s="235"/>
    </row>
    <row r="835" spans="1:116" s="347" customFormat="1" ht="35.25" customHeight="1">
      <c r="A835" s="23">
        <v>90</v>
      </c>
      <c r="B835" s="536"/>
      <c r="C835" s="507" t="s">
        <v>4208</v>
      </c>
      <c r="D835" s="507" t="s">
        <v>4209</v>
      </c>
      <c r="E835" s="507" t="s">
        <v>4214</v>
      </c>
      <c r="F835" s="139" t="s">
        <v>4215</v>
      </c>
      <c r="G835" s="507" t="s">
        <v>4216</v>
      </c>
      <c r="H835" s="533">
        <v>2640</v>
      </c>
      <c r="I835" s="508" t="s">
        <v>3266</v>
      </c>
      <c r="J835" s="534"/>
      <c r="K835" s="534"/>
      <c r="L835" s="537">
        <v>43000</v>
      </c>
      <c r="M835" s="538" t="s">
        <v>4217</v>
      </c>
      <c r="N835" s="532"/>
      <c r="O835" s="235"/>
      <c r="P835" s="235"/>
      <c r="Q835" s="235"/>
      <c r="R835" s="235"/>
      <c r="S835" s="235"/>
      <c r="T835" s="235"/>
      <c r="U835" s="235"/>
      <c r="V835" s="235"/>
      <c r="W835" s="235"/>
      <c r="X835" s="235"/>
      <c r="Y835" s="235"/>
      <c r="Z835" s="235"/>
      <c r="AA835" s="235"/>
      <c r="AB835" s="235"/>
      <c r="AC835" s="235"/>
      <c r="AD835" s="235"/>
      <c r="AE835" s="235"/>
      <c r="AF835" s="235"/>
      <c r="AG835" s="235"/>
      <c r="AH835" s="235"/>
      <c r="AI835" s="235"/>
      <c r="AJ835" s="235"/>
      <c r="AK835" s="235"/>
      <c r="AL835" s="235"/>
      <c r="AM835" s="235"/>
      <c r="AN835" s="235"/>
      <c r="AO835" s="235"/>
      <c r="AP835" s="235"/>
      <c r="AQ835" s="235"/>
      <c r="AR835" s="235"/>
      <c r="AS835" s="235"/>
      <c r="AT835" s="235"/>
      <c r="AU835" s="235"/>
      <c r="AV835" s="235"/>
      <c r="AW835" s="235"/>
      <c r="AX835" s="235"/>
      <c r="AY835" s="235"/>
      <c r="AZ835" s="235"/>
      <c r="BA835" s="235"/>
      <c r="BB835" s="235"/>
      <c r="BC835" s="235"/>
      <c r="BD835" s="235"/>
      <c r="BE835" s="235"/>
      <c r="BF835" s="235"/>
      <c r="BG835" s="235"/>
      <c r="BH835" s="235"/>
      <c r="BI835" s="235"/>
      <c r="BJ835" s="235"/>
      <c r="BK835" s="235"/>
      <c r="BL835" s="235"/>
      <c r="BM835" s="235"/>
      <c r="BN835" s="235"/>
      <c r="BO835" s="235"/>
      <c r="BP835" s="235"/>
      <c r="BQ835" s="235"/>
      <c r="BR835" s="235"/>
      <c r="BS835" s="235"/>
      <c r="BT835" s="235"/>
      <c r="BU835" s="235"/>
      <c r="BV835" s="235"/>
      <c r="BW835" s="235"/>
      <c r="BX835" s="235"/>
      <c r="BY835" s="235"/>
      <c r="BZ835" s="235"/>
      <c r="CA835" s="235"/>
      <c r="CB835" s="235"/>
      <c r="CC835" s="235"/>
      <c r="CD835" s="235"/>
      <c r="CE835" s="235"/>
      <c r="CF835" s="235"/>
      <c r="CG835" s="235"/>
      <c r="CH835" s="235"/>
      <c r="CI835" s="235"/>
      <c r="CJ835" s="235"/>
      <c r="CK835" s="235"/>
      <c r="CL835" s="235"/>
      <c r="CM835" s="235"/>
      <c r="CN835" s="235"/>
      <c r="CO835" s="235"/>
      <c r="CP835" s="235"/>
      <c r="CQ835" s="235"/>
      <c r="CR835" s="235"/>
      <c r="CS835" s="235"/>
      <c r="CT835" s="235"/>
      <c r="CU835" s="235"/>
      <c r="CV835" s="235"/>
      <c r="CW835" s="235"/>
      <c r="CX835" s="235"/>
      <c r="CY835" s="235"/>
      <c r="CZ835" s="235"/>
      <c r="DA835" s="235"/>
      <c r="DB835" s="235"/>
      <c r="DC835" s="235"/>
      <c r="DD835" s="235"/>
      <c r="DE835" s="235"/>
      <c r="DF835" s="235"/>
      <c r="DG835" s="235"/>
      <c r="DH835" s="235"/>
      <c r="DI835" s="235"/>
      <c r="DJ835" s="235"/>
      <c r="DK835" s="235"/>
      <c r="DL835" s="235"/>
    </row>
    <row r="836" spans="1:116" s="347" customFormat="1" ht="35.25" customHeight="1">
      <c r="A836" s="23">
        <v>91</v>
      </c>
      <c r="B836" s="536"/>
      <c r="C836" s="507" t="s">
        <v>4208</v>
      </c>
      <c r="D836" s="507" t="s">
        <v>4209</v>
      </c>
      <c r="E836" s="507" t="s">
        <v>4218</v>
      </c>
      <c r="F836" s="139" t="s">
        <v>4219</v>
      </c>
      <c r="G836" s="507" t="s">
        <v>4220</v>
      </c>
      <c r="H836" s="533">
        <v>1451</v>
      </c>
      <c r="I836" s="508" t="s">
        <v>3266</v>
      </c>
      <c r="J836" s="534"/>
      <c r="K836" s="534"/>
      <c r="L836" s="537">
        <v>43000</v>
      </c>
      <c r="M836" s="538" t="s">
        <v>4221</v>
      </c>
      <c r="N836" s="532"/>
      <c r="O836" s="235"/>
      <c r="P836" s="235"/>
      <c r="Q836" s="235"/>
      <c r="R836" s="235"/>
      <c r="S836" s="235"/>
      <c r="T836" s="235"/>
      <c r="U836" s="235"/>
      <c r="V836" s="235"/>
      <c r="W836" s="235"/>
      <c r="X836" s="235"/>
      <c r="Y836" s="235"/>
      <c r="Z836" s="235"/>
      <c r="AA836" s="235"/>
      <c r="AB836" s="235"/>
      <c r="AC836" s="235"/>
      <c r="AD836" s="235"/>
      <c r="AE836" s="235"/>
      <c r="AF836" s="235"/>
      <c r="AG836" s="235"/>
      <c r="AH836" s="235"/>
      <c r="AI836" s="235"/>
      <c r="AJ836" s="235"/>
      <c r="AK836" s="235"/>
      <c r="AL836" s="235"/>
      <c r="AM836" s="235"/>
      <c r="AN836" s="235"/>
      <c r="AO836" s="235"/>
      <c r="AP836" s="235"/>
      <c r="AQ836" s="235"/>
      <c r="AR836" s="235"/>
      <c r="AS836" s="235"/>
      <c r="AT836" s="235"/>
      <c r="AU836" s="235"/>
      <c r="AV836" s="235"/>
      <c r="AW836" s="235"/>
      <c r="AX836" s="235"/>
      <c r="AY836" s="235"/>
      <c r="AZ836" s="235"/>
      <c r="BA836" s="235"/>
      <c r="BB836" s="235"/>
      <c r="BC836" s="235"/>
      <c r="BD836" s="235"/>
      <c r="BE836" s="235"/>
      <c r="BF836" s="235"/>
      <c r="BG836" s="235"/>
      <c r="BH836" s="235"/>
      <c r="BI836" s="235"/>
      <c r="BJ836" s="235"/>
      <c r="BK836" s="235"/>
      <c r="BL836" s="235"/>
      <c r="BM836" s="235"/>
      <c r="BN836" s="235"/>
      <c r="BO836" s="235"/>
      <c r="BP836" s="235"/>
      <c r="BQ836" s="235"/>
      <c r="BR836" s="235"/>
      <c r="BS836" s="235"/>
      <c r="BT836" s="235"/>
      <c r="BU836" s="235"/>
      <c r="BV836" s="235"/>
      <c r="BW836" s="235"/>
      <c r="BX836" s="235"/>
      <c r="BY836" s="235"/>
      <c r="BZ836" s="235"/>
      <c r="CA836" s="235"/>
      <c r="CB836" s="235"/>
      <c r="CC836" s="235"/>
      <c r="CD836" s="235"/>
      <c r="CE836" s="235"/>
      <c r="CF836" s="235"/>
      <c r="CG836" s="235"/>
      <c r="CH836" s="235"/>
      <c r="CI836" s="235"/>
      <c r="CJ836" s="235"/>
      <c r="CK836" s="235"/>
      <c r="CL836" s="235"/>
      <c r="CM836" s="235"/>
      <c r="CN836" s="235"/>
      <c r="CO836" s="235"/>
      <c r="CP836" s="235"/>
      <c r="CQ836" s="235"/>
      <c r="CR836" s="235"/>
      <c r="CS836" s="235"/>
      <c r="CT836" s="235"/>
      <c r="CU836" s="235"/>
      <c r="CV836" s="235"/>
      <c r="CW836" s="235"/>
      <c r="CX836" s="235"/>
      <c r="CY836" s="235"/>
      <c r="CZ836" s="235"/>
      <c r="DA836" s="235"/>
      <c r="DB836" s="235"/>
      <c r="DC836" s="235"/>
      <c r="DD836" s="235"/>
      <c r="DE836" s="235"/>
      <c r="DF836" s="235"/>
      <c r="DG836" s="235"/>
      <c r="DH836" s="235"/>
      <c r="DI836" s="235"/>
      <c r="DJ836" s="235"/>
      <c r="DK836" s="235"/>
      <c r="DL836" s="235"/>
    </row>
    <row r="837" spans="1:116" s="347" customFormat="1" ht="35.25" customHeight="1">
      <c r="A837" s="23">
        <v>92</v>
      </c>
      <c r="B837" s="536"/>
      <c r="C837" s="507" t="s">
        <v>2870</v>
      </c>
      <c r="D837" s="507" t="s">
        <v>2871</v>
      </c>
      <c r="E837" s="507" t="s">
        <v>2872</v>
      </c>
      <c r="F837" s="139" t="s">
        <v>2873</v>
      </c>
      <c r="G837" s="507" t="s">
        <v>1247</v>
      </c>
      <c r="H837" s="533">
        <v>10000</v>
      </c>
      <c r="I837" s="508" t="s">
        <v>3266</v>
      </c>
      <c r="J837" s="508"/>
      <c r="K837" s="508"/>
      <c r="L837" s="507" t="s">
        <v>2795</v>
      </c>
      <c r="M837" s="507" t="s">
        <v>3050</v>
      </c>
      <c r="N837" s="139"/>
      <c r="O837" s="235"/>
      <c r="P837" s="235"/>
      <c r="Q837" s="235"/>
      <c r="R837" s="235"/>
      <c r="S837" s="235"/>
      <c r="T837" s="235"/>
      <c r="U837" s="235"/>
      <c r="V837" s="235"/>
      <c r="W837" s="235"/>
      <c r="X837" s="235"/>
      <c r="Y837" s="235"/>
      <c r="Z837" s="235"/>
      <c r="AA837" s="235"/>
      <c r="AB837" s="235"/>
      <c r="AC837" s="235"/>
      <c r="AD837" s="235"/>
      <c r="AE837" s="235"/>
      <c r="AF837" s="235"/>
      <c r="AG837" s="235"/>
      <c r="AH837" s="235"/>
      <c r="AI837" s="235"/>
      <c r="AJ837" s="235"/>
      <c r="AK837" s="235"/>
      <c r="AL837" s="235"/>
      <c r="AM837" s="235"/>
      <c r="AN837" s="235"/>
      <c r="AO837" s="235"/>
      <c r="AP837" s="235"/>
      <c r="AQ837" s="235"/>
      <c r="AR837" s="235"/>
      <c r="AS837" s="235"/>
      <c r="AT837" s="235"/>
      <c r="AU837" s="235"/>
      <c r="AV837" s="235"/>
      <c r="AW837" s="235"/>
      <c r="AX837" s="235"/>
      <c r="AY837" s="235"/>
      <c r="AZ837" s="235"/>
      <c r="BA837" s="235"/>
      <c r="BB837" s="235"/>
      <c r="BC837" s="235"/>
      <c r="BD837" s="235"/>
      <c r="BE837" s="235"/>
      <c r="BF837" s="235"/>
      <c r="BG837" s="235"/>
      <c r="BH837" s="235"/>
      <c r="BI837" s="235"/>
      <c r="BJ837" s="235"/>
      <c r="BK837" s="235"/>
      <c r="BL837" s="235"/>
      <c r="BM837" s="235"/>
      <c r="BN837" s="235"/>
      <c r="BO837" s="235"/>
      <c r="BP837" s="235"/>
      <c r="BQ837" s="235"/>
      <c r="BR837" s="235"/>
      <c r="BS837" s="235"/>
      <c r="BT837" s="235"/>
      <c r="BU837" s="235"/>
      <c r="BV837" s="235"/>
      <c r="BW837" s="235"/>
      <c r="BX837" s="235"/>
      <c r="BY837" s="235"/>
      <c r="BZ837" s="235"/>
      <c r="CA837" s="235"/>
      <c r="CB837" s="235"/>
      <c r="CC837" s="235"/>
      <c r="CD837" s="235"/>
      <c r="CE837" s="235"/>
      <c r="CF837" s="235"/>
      <c r="CG837" s="235"/>
      <c r="CH837" s="235"/>
      <c r="CI837" s="235"/>
      <c r="CJ837" s="235"/>
      <c r="CK837" s="235"/>
      <c r="CL837" s="235"/>
      <c r="CM837" s="235"/>
      <c r="CN837" s="235"/>
      <c r="CO837" s="235"/>
      <c r="CP837" s="235"/>
      <c r="CQ837" s="235"/>
      <c r="CR837" s="235"/>
      <c r="CS837" s="235"/>
      <c r="CT837" s="235"/>
      <c r="CU837" s="235"/>
      <c r="CV837" s="235"/>
      <c r="CW837" s="235"/>
      <c r="CX837" s="235"/>
      <c r="CY837" s="235"/>
      <c r="CZ837" s="235"/>
      <c r="DA837" s="235"/>
      <c r="DB837" s="235"/>
      <c r="DC837" s="235"/>
      <c r="DD837" s="235"/>
      <c r="DE837" s="235"/>
      <c r="DF837" s="235"/>
      <c r="DG837" s="235"/>
      <c r="DH837" s="235"/>
      <c r="DI837" s="235"/>
      <c r="DJ837" s="235"/>
      <c r="DK837" s="235"/>
      <c r="DL837" s="235"/>
    </row>
    <row r="838" spans="1:116" s="347" customFormat="1" ht="35.25" customHeight="1">
      <c r="A838" s="23">
        <v>93</v>
      </c>
      <c r="B838" s="536"/>
      <c r="C838" s="507" t="s">
        <v>2874</v>
      </c>
      <c r="D838" s="507" t="s">
        <v>963</v>
      </c>
      <c r="E838" s="507" t="s">
        <v>2875</v>
      </c>
      <c r="F838" s="139" t="s">
        <v>2876</v>
      </c>
      <c r="G838" s="507">
        <v>2900000</v>
      </c>
      <c r="H838" s="533">
        <v>2900</v>
      </c>
      <c r="I838" s="508" t="s">
        <v>3266</v>
      </c>
      <c r="J838" s="508"/>
      <c r="K838" s="508"/>
      <c r="L838" s="507" t="s">
        <v>3051</v>
      </c>
      <c r="M838" s="507" t="s">
        <v>3052</v>
      </c>
      <c r="N838" s="139"/>
      <c r="O838" s="235"/>
      <c r="P838" s="235"/>
      <c r="Q838" s="235"/>
      <c r="R838" s="235"/>
      <c r="S838" s="235"/>
      <c r="T838" s="235"/>
      <c r="U838" s="235"/>
      <c r="V838" s="235"/>
      <c r="W838" s="235"/>
      <c r="X838" s="235"/>
      <c r="Y838" s="235"/>
      <c r="Z838" s="235"/>
      <c r="AA838" s="235"/>
      <c r="AB838" s="235"/>
      <c r="AC838" s="235"/>
      <c r="AD838" s="235"/>
      <c r="AE838" s="235"/>
      <c r="AF838" s="235"/>
      <c r="AG838" s="235"/>
      <c r="AH838" s="235"/>
      <c r="AI838" s="235"/>
      <c r="AJ838" s="235"/>
      <c r="AK838" s="235"/>
      <c r="AL838" s="235"/>
      <c r="AM838" s="235"/>
      <c r="AN838" s="235"/>
      <c r="AO838" s="235"/>
      <c r="AP838" s="235"/>
      <c r="AQ838" s="235"/>
      <c r="AR838" s="235"/>
      <c r="AS838" s="235"/>
      <c r="AT838" s="235"/>
      <c r="AU838" s="235"/>
      <c r="AV838" s="235"/>
      <c r="AW838" s="235"/>
      <c r="AX838" s="235"/>
      <c r="AY838" s="235"/>
      <c r="AZ838" s="235"/>
      <c r="BA838" s="235"/>
      <c r="BB838" s="235"/>
      <c r="BC838" s="235"/>
      <c r="BD838" s="235"/>
      <c r="BE838" s="235"/>
      <c r="BF838" s="235"/>
      <c r="BG838" s="235"/>
      <c r="BH838" s="235"/>
      <c r="BI838" s="235"/>
      <c r="BJ838" s="235"/>
      <c r="BK838" s="235"/>
      <c r="BL838" s="235"/>
      <c r="BM838" s="235"/>
      <c r="BN838" s="235"/>
      <c r="BO838" s="235"/>
      <c r="BP838" s="235"/>
      <c r="BQ838" s="235"/>
      <c r="BR838" s="235"/>
      <c r="BS838" s="235"/>
      <c r="BT838" s="235"/>
      <c r="BU838" s="235"/>
      <c r="BV838" s="235"/>
      <c r="BW838" s="235"/>
      <c r="BX838" s="235"/>
      <c r="BY838" s="235"/>
      <c r="BZ838" s="235"/>
      <c r="CA838" s="235"/>
      <c r="CB838" s="235"/>
      <c r="CC838" s="235"/>
      <c r="CD838" s="235"/>
      <c r="CE838" s="235"/>
      <c r="CF838" s="235"/>
      <c r="CG838" s="235"/>
      <c r="CH838" s="235"/>
      <c r="CI838" s="235"/>
      <c r="CJ838" s="235"/>
      <c r="CK838" s="235"/>
      <c r="CL838" s="235"/>
      <c r="CM838" s="235"/>
      <c r="CN838" s="235"/>
      <c r="CO838" s="235"/>
      <c r="CP838" s="235"/>
      <c r="CQ838" s="235"/>
      <c r="CR838" s="235"/>
      <c r="CS838" s="235"/>
      <c r="CT838" s="235"/>
      <c r="CU838" s="235"/>
      <c r="CV838" s="235"/>
      <c r="CW838" s="235"/>
      <c r="CX838" s="235"/>
      <c r="CY838" s="235"/>
      <c r="CZ838" s="235"/>
      <c r="DA838" s="235"/>
      <c r="DB838" s="235"/>
      <c r="DC838" s="235"/>
      <c r="DD838" s="235"/>
      <c r="DE838" s="235"/>
      <c r="DF838" s="235"/>
      <c r="DG838" s="235"/>
      <c r="DH838" s="235"/>
      <c r="DI838" s="235"/>
      <c r="DJ838" s="235"/>
      <c r="DK838" s="235"/>
      <c r="DL838" s="235"/>
    </row>
    <row r="839" spans="1:116" s="347" customFormat="1" ht="35.25" customHeight="1">
      <c r="A839" s="23">
        <v>94</v>
      </c>
      <c r="B839" s="536"/>
      <c r="C839" s="507" t="s">
        <v>2877</v>
      </c>
      <c r="D839" s="507" t="s">
        <v>2878</v>
      </c>
      <c r="E839" s="507" t="s">
        <v>2879</v>
      </c>
      <c r="F839" s="139" t="s">
        <v>2880</v>
      </c>
      <c r="G839" s="507">
        <v>3080</v>
      </c>
      <c r="H839" s="533">
        <v>3080</v>
      </c>
      <c r="I839" s="508" t="s">
        <v>3266</v>
      </c>
      <c r="J839" s="508"/>
      <c r="K839" s="508"/>
      <c r="L839" s="507" t="s">
        <v>2795</v>
      </c>
      <c r="M839" s="507" t="s">
        <v>3053</v>
      </c>
      <c r="N839" s="139"/>
      <c r="O839" s="235"/>
      <c r="P839" s="235"/>
      <c r="Q839" s="235"/>
      <c r="R839" s="235"/>
      <c r="S839" s="235"/>
      <c r="T839" s="235"/>
      <c r="U839" s="235"/>
      <c r="V839" s="235"/>
      <c r="W839" s="235"/>
      <c r="X839" s="235"/>
      <c r="Y839" s="235"/>
      <c r="Z839" s="235"/>
      <c r="AA839" s="235"/>
      <c r="AB839" s="235"/>
      <c r="AC839" s="235"/>
      <c r="AD839" s="235"/>
      <c r="AE839" s="235"/>
      <c r="AF839" s="235"/>
      <c r="AG839" s="235"/>
      <c r="AH839" s="235"/>
      <c r="AI839" s="235"/>
      <c r="AJ839" s="235"/>
      <c r="AK839" s="235"/>
      <c r="AL839" s="235"/>
      <c r="AM839" s="235"/>
      <c r="AN839" s="235"/>
      <c r="AO839" s="235"/>
      <c r="AP839" s="235"/>
      <c r="AQ839" s="235"/>
      <c r="AR839" s="235"/>
      <c r="AS839" s="235"/>
      <c r="AT839" s="235"/>
      <c r="AU839" s="235"/>
      <c r="AV839" s="235"/>
      <c r="AW839" s="235"/>
      <c r="AX839" s="235"/>
      <c r="AY839" s="235"/>
      <c r="AZ839" s="235"/>
      <c r="BA839" s="235"/>
      <c r="BB839" s="235"/>
      <c r="BC839" s="235"/>
      <c r="BD839" s="235"/>
      <c r="BE839" s="235"/>
      <c r="BF839" s="235"/>
      <c r="BG839" s="235"/>
      <c r="BH839" s="235"/>
      <c r="BI839" s="235"/>
      <c r="BJ839" s="235"/>
      <c r="BK839" s="235"/>
      <c r="BL839" s="235"/>
      <c r="BM839" s="235"/>
      <c r="BN839" s="235"/>
      <c r="BO839" s="235"/>
      <c r="BP839" s="235"/>
      <c r="BQ839" s="235"/>
      <c r="BR839" s="235"/>
      <c r="BS839" s="235"/>
      <c r="BT839" s="235"/>
      <c r="BU839" s="235"/>
      <c r="BV839" s="235"/>
      <c r="BW839" s="235"/>
      <c r="BX839" s="235"/>
      <c r="BY839" s="235"/>
      <c r="BZ839" s="235"/>
      <c r="CA839" s="235"/>
      <c r="CB839" s="235"/>
      <c r="CC839" s="235"/>
      <c r="CD839" s="235"/>
      <c r="CE839" s="235"/>
      <c r="CF839" s="235"/>
      <c r="CG839" s="235"/>
      <c r="CH839" s="235"/>
      <c r="CI839" s="235"/>
      <c r="CJ839" s="235"/>
      <c r="CK839" s="235"/>
      <c r="CL839" s="235"/>
      <c r="CM839" s="235"/>
      <c r="CN839" s="235"/>
      <c r="CO839" s="235"/>
      <c r="CP839" s="235"/>
      <c r="CQ839" s="235"/>
      <c r="CR839" s="235"/>
      <c r="CS839" s="235"/>
      <c r="CT839" s="235"/>
      <c r="CU839" s="235"/>
      <c r="CV839" s="235"/>
      <c r="CW839" s="235"/>
      <c r="CX839" s="235"/>
      <c r="CY839" s="235"/>
      <c r="CZ839" s="235"/>
      <c r="DA839" s="235"/>
      <c r="DB839" s="235"/>
      <c r="DC839" s="235"/>
      <c r="DD839" s="235"/>
      <c r="DE839" s="235"/>
      <c r="DF839" s="235"/>
      <c r="DG839" s="235"/>
      <c r="DH839" s="235"/>
      <c r="DI839" s="235"/>
      <c r="DJ839" s="235"/>
      <c r="DK839" s="235"/>
      <c r="DL839" s="235"/>
    </row>
    <row r="840" spans="1:14" ht="15.75">
      <c r="A840" s="292"/>
      <c r="B840" s="1"/>
      <c r="C840" s="155"/>
      <c r="D840" s="155"/>
      <c r="F840" s="155"/>
      <c r="G840" s="6"/>
      <c r="H840" s="1"/>
      <c r="I840" s="69"/>
      <c r="J840" s="69"/>
      <c r="K840" s="69"/>
      <c r="L840" s="134"/>
      <c r="M840" s="155"/>
      <c r="N840" s="1"/>
    </row>
    <row r="841" spans="1:14" ht="15.75">
      <c r="A841" s="292"/>
      <c r="B841" s="1"/>
      <c r="C841" s="155"/>
      <c r="D841" s="155"/>
      <c r="F841" s="155"/>
      <c r="G841" s="6"/>
      <c r="H841" s="1"/>
      <c r="I841" s="69"/>
      <c r="J841" s="69"/>
      <c r="K841" s="69"/>
      <c r="L841" s="134"/>
      <c r="M841" s="155"/>
      <c r="N841" s="1"/>
    </row>
    <row r="842" spans="1:14" ht="15.75">
      <c r="A842" s="292"/>
      <c r="B842" s="1"/>
      <c r="C842" s="155"/>
      <c r="D842" s="155"/>
      <c r="F842" s="155"/>
      <c r="G842" s="6"/>
      <c r="H842" s="1"/>
      <c r="I842" s="69"/>
      <c r="J842" s="69"/>
      <c r="K842" s="69"/>
      <c r="L842" s="134"/>
      <c r="M842" s="155"/>
      <c r="N842" s="1"/>
    </row>
    <row r="843" spans="1:14" ht="15.75">
      <c r="A843" s="292"/>
      <c r="B843" s="1"/>
      <c r="C843" s="155"/>
      <c r="D843" s="155"/>
      <c r="F843" s="155"/>
      <c r="G843" s="6"/>
      <c r="H843" s="1"/>
      <c r="I843" s="69"/>
      <c r="J843" s="69"/>
      <c r="K843" s="69"/>
      <c r="L843" s="134"/>
      <c r="M843" s="155"/>
      <c r="N843" s="1"/>
    </row>
    <row r="844" spans="1:14" ht="15.75">
      <c r="A844" s="292"/>
      <c r="B844" s="1"/>
      <c r="C844" s="155"/>
      <c r="D844" s="155"/>
      <c r="F844" s="155"/>
      <c r="G844" s="6"/>
      <c r="H844" s="1"/>
      <c r="I844" s="69"/>
      <c r="J844" s="69"/>
      <c r="K844" s="69"/>
      <c r="L844" s="134"/>
      <c r="M844" s="155"/>
      <c r="N844" s="1"/>
    </row>
    <row r="845" spans="1:14" ht="15.75">
      <c r="A845" s="292"/>
      <c r="B845" s="1"/>
      <c r="C845" s="155"/>
      <c r="D845" s="155"/>
      <c r="F845" s="155"/>
      <c r="G845" s="6"/>
      <c r="H845" s="1"/>
      <c r="I845" s="69"/>
      <c r="J845" s="69"/>
      <c r="K845" s="69"/>
      <c r="L845" s="134"/>
      <c r="M845" s="155"/>
      <c r="N845" s="1"/>
    </row>
    <row r="846" spans="1:14" ht="15.75">
      <c r="A846" s="292"/>
      <c r="B846" s="1"/>
      <c r="C846" s="155"/>
      <c r="D846" s="155"/>
      <c r="F846" s="155"/>
      <c r="G846" s="6"/>
      <c r="H846" s="1"/>
      <c r="I846" s="69"/>
      <c r="J846" s="69"/>
      <c r="K846" s="69"/>
      <c r="L846" s="134"/>
      <c r="M846" s="155"/>
      <c r="N846" s="1"/>
    </row>
    <row r="847" spans="1:14" ht="15.75">
      <c r="A847" s="292"/>
      <c r="B847" s="1"/>
      <c r="C847" s="155"/>
      <c r="D847" s="155"/>
      <c r="F847" s="155"/>
      <c r="G847" s="6"/>
      <c r="H847" s="1"/>
      <c r="I847" s="69"/>
      <c r="J847" s="69"/>
      <c r="K847" s="69"/>
      <c r="L847" s="134"/>
      <c r="M847" s="155"/>
      <c r="N847" s="1"/>
    </row>
    <row r="848" spans="1:14" ht="15.75">
      <c r="A848" s="292"/>
      <c r="B848" s="1"/>
      <c r="C848" s="155"/>
      <c r="D848" s="155"/>
      <c r="F848" s="155"/>
      <c r="G848" s="6"/>
      <c r="H848" s="1"/>
      <c r="I848" s="69"/>
      <c r="J848" s="69"/>
      <c r="K848" s="69"/>
      <c r="L848" s="134"/>
      <c r="M848" s="155"/>
      <c r="N848" s="1"/>
    </row>
    <row r="849" spans="1:14" ht="15.75">
      <c r="A849" s="292"/>
      <c r="B849" s="1"/>
      <c r="C849" s="155"/>
      <c r="D849" s="155"/>
      <c r="F849" s="155"/>
      <c r="G849" s="6"/>
      <c r="H849" s="1"/>
      <c r="I849" s="69"/>
      <c r="J849" s="69"/>
      <c r="K849" s="69"/>
      <c r="L849" s="134"/>
      <c r="M849" s="155"/>
      <c r="N849" s="1"/>
    </row>
    <row r="850" spans="1:14" ht="15.75">
      <c r="A850" s="292"/>
      <c r="B850" s="1"/>
      <c r="C850" s="155"/>
      <c r="D850" s="155"/>
      <c r="F850" s="155"/>
      <c r="G850" s="6"/>
      <c r="H850" s="1"/>
      <c r="I850" s="69"/>
      <c r="J850" s="69"/>
      <c r="K850" s="69"/>
      <c r="L850" s="134"/>
      <c r="M850" s="155"/>
      <c r="N850" s="1"/>
    </row>
    <row r="851" spans="1:14" ht="15.75">
      <c r="A851" s="292"/>
      <c r="B851" s="1"/>
      <c r="C851" s="155"/>
      <c r="D851" s="155"/>
      <c r="F851" s="155"/>
      <c r="G851" s="6"/>
      <c r="H851" s="1"/>
      <c r="I851" s="69"/>
      <c r="J851" s="69"/>
      <c r="K851" s="69"/>
      <c r="L851" s="134"/>
      <c r="M851" s="155"/>
      <c r="N851" s="1"/>
    </row>
    <row r="852" spans="1:14" ht="15.75">
      <c r="A852" s="292"/>
      <c r="B852" s="1"/>
      <c r="C852" s="155"/>
      <c r="D852" s="155"/>
      <c r="F852" s="155"/>
      <c r="G852" s="6"/>
      <c r="H852" s="1"/>
      <c r="I852" s="69"/>
      <c r="J852" s="69"/>
      <c r="K852" s="69"/>
      <c r="L852" s="134"/>
      <c r="M852" s="155"/>
      <c r="N852" s="1"/>
    </row>
    <row r="853" spans="1:14" ht="15.75">
      <c r="A853" s="292"/>
      <c r="B853" s="1"/>
      <c r="C853" s="155"/>
      <c r="D853" s="155"/>
      <c r="F853" s="155"/>
      <c r="G853" s="6"/>
      <c r="H853" s="1"/>
      <c r="I853" s="69"/>
      <c r="J853" s="69"/>
      <c r="K853" s="69"/>
      <c r="L853" s="134"/>
      <c r="M853" s="155"/>
      <c r="N853" s="1"/>
    </row>
    <row r="854" spans="1:14" ht="15.75">
      <c r="A854" s="292"/>
      <c r="B854" s="1"/>
      <c r="C854" s="155"/>
      <c r="D854" s="155"/>
      <c r="F854" s="155"/>
      <c r="G854" s="6"/>
      <c r="H854" s="1"/>
      <c r="I854" s="69"/>
      <c r="J854" s="69"/>
      <c r="K854" s="69"/>
      <c r="L854" s="134"/>
      <c r="M854" s="155"/>
      <c r="N854" s="1"/>
    </row>
    <row r="855" spans="1:14" ht="15.75">
      <c r="A855" s="292"/>
      <c r="B855" s="1"/>
      <c r="C855" s="155"/>
      <c r="D855" s="155"/>
      <c r="F855" s="155"/>
      <c r="G855" s="6"/>
      <c r="H855" s="1"/>
      <c r="I855" s="69"/>
      <c r="J855" s="69"/>
      <c r="K855" s="69"/>
      <c r="L855" s="134"/>
      <c r="M855" s="155"/>
      <c r="N855" s="1"/>
    </row>
    <row r="856" spans="1:14" ht="15.75">
      <c r="A856" s="292"/>
      <c r="B856" s="1"/>
      <c r="C856" s="155"/>
      <c r="D856" s="155"/>
      <c r="F856" s="155"/>
      <c r="G856" s="6"/>
      <c r="H856" s="1"/>
      <c r="I856" s="69"/>
      <c r="J856" s="69"/>
      <c r="K856" s="69"/>
      <c r="L856" s="134"/>
      <c r="M856" s="155"/>
      <c r="N856" s="1"/>
    </row>
    <row r="857" spans="1:14" ht="15.75">
      <c r="A857" s="292"/>
      <c r="B857" s="1"/>
      <c r="C857" s="155"/>
      <c r="D857" s="155"/>
      <c r="F857" s="155"/>
      <c r="G857" s="6"/>
      <c r="H857" s="1"/>
      <c r="I857" s="69"/>
      <c r="J857" s="69"/>
      <c r="K857" s="69"/>
      <c r="L857" s="134"/>
      <c r="M857" s="155"/>
      <c r="N857" s="1"/>
    </row>
    <row r="858" spans="1:14" ht="15.75">
      <c r="A858" s="292"/>
      <c r="B858" s="1"/>
      <c r="C858" s="155"/>
      <c r="D858" s="155"/>
      <c r="F858" s="155"/>
      <c r="G858" s="6"/>
      <c r="H858" s="1"/>
      <c r="I858" s="69"/>
      <c r="J858" s="69"/>
      <c r="K858" s="69"/>
      <c r="L858" s="134"/>
      <c r="M858" s="155"/>
      <c r="N858" s="1"/>
    </row>
    <row r="859" spans="1:14" ht="15.75">
      <c r="A859" s="292"/>
      <c r="B859" s="1"/>
      <c r="C859" s="155"/>
      <c r="D859" s="155"/>
      <c r="F859" s="155"/>
      <c r="G859" s="6"/>
      <c r="H859" s="1"/>
      <c r="I859" s="69"/>
      <c r="J859" s="69"/>
      <c r="K859" s="69"/>
      <c r="L859" s="134"/>
      <c r="M859" s="155"/>
      <c r="N859" s="1"/>
    </row>
    <row r="860" spans="1:14" ht="15.75">
      <c r="A860" s="292"/>
      <c r="B860" s="1"/>
      <c r="C860" s="155"/>
      <c r="D860" s="155"/>
      <c r="F860" s="155"/>
      <c r="G860" s="6"/>
      <c r="H860" s="1"/>
      <c r="I860" s="69"/>
      <c r="J860" s="69"/>
      <c r="K860" s="69"/>
      <c r="L860" s="134"/>
      <c r="M860" s="155"/>
      <c r="N860" s="1"/>
    </row>
    <row r="861" spans="1:14" ht="15.75">
      <c r="A861" s="292"/>
      <c r="B861" s="1"/>
      <c r="C861" s="155"/>
      <c r="D861" s="155"/>
      <c r="F861" s="155"/>
      <c r="G861" s="6"/>
      <c r="H861" s="1"/>
      <c r="I861" s="69"/>
      <c r="J861" s="69"/>
      <c r="K861" s="69"/>
      <c r="L861" s="134"/>
      <c r="M861" s="155"/>
      <c r="N861" s="1"/>
    </row>
    <row r="862" spans="1:14" ht="15.75">
      <c r="A862" s="292"/>
      <c r="B862" s="1"/>
      <c r="C862" s="155"/>
      <c r="D862" s="155"/>
      <c r="F862" s="155"/>
      <c r="G862" s="6"/>
      <c r="H862" s="1"/>
      <c r="I862" s="69"/>
      <c r="J862" s="69"/>
      <c r="K862" s="69"/>
      <c r="L862" s="134"/>
      <c r="M862" s="155"/>
      <c r="N862" s="1"/>
    </row>
    <row r="863" spans="1:14" ht="15.75">
      <c r="A863" s="292"/>
      <c r="B863" s="1"/>
      <c r="C863" s="155"/>
      <c r="D863" s="155"/>
      <c r="F863" s="155"/>
      <c r="G863" s="6"/>
      <c r="H863" s="1"/>
      <c r="I863" s="69"/>
      <c r="J863" s="69"/>
      <c r="K863" s="69"/>
      <c r="L863" s="134"/>
      <c r="M863" s="155"/>
      <c r="N863" s="1"/>
    </row>
    <row r="864" spans="1:14" ht="15.75">
      <c r="A864" s="292"/>
      <c r="B864" s="1"/>
      <c r="C864" s="155"/>
      <c r="D864" s="155"/>
      <c r="F864" s="155"/>
      <c r="G864" s="6"/>
      <c r="H864" s="1"/>
      <c r="I864" s="69"/>
      <c r="J864" s="69"/>
      <c r="K864" s="69"/>
      <c r="L864" s="134"/>
      <c r="M864" s="155"/>
      <c r="N864" s="1"/>
    </row>
    <row r="865" spans="1:14" ht="15.75">
      <c r="A865" s="292"/>
      <c r="B865" s="1"/>
      <c r="C865" s="155"/>
      <c r="D865" s="155"/>
      <c r="F865" s="155"/>
      <c r="G865" s="6"/>
      <c r="H865" s="1"/>
      <c r="I865" s="69"/>
      <c r="J865" s="69"/>
      <c r="K865" s="69"/>
      <c r="L865" s="134"/>
      <c r="M865" s="155"/>
      <c r="N865" s="1"/>
    </row>
    <row r="866" spans="1:14" ht="15.75">
      <c r="A866" s="292"/>
      <c r="B866" s="1"/>
      <c r="C866" s="155"/>
      <c r="D866" s="155"/>
      <c r="F866" s="155"/>
      <c r="G866" s="6"/>
      <c r="H866" s="1"/>
      <c r="I866" s="69"/>
      <c r="J866" s="69"/>
      <c r="K866" s="69"/>
      <c r="L866" s="134"/>
      <c r="M866" s="155"/>
      <c r="N866" s="1"/>
    </row>
    <row r="867" spans="1:14" ht="15.75">
      <c r="A867" s="292"/>
      <c r="B867" s="1"/>
      <c r="C867" s="155"/>
      <c r="D867" s="155"/>
      <c r="F867" s="155"/>
      <c r="G867" s="6"/>
      <c r="H867" s="1"/>
      <c r="I867" s="69"/>
      <c r="J867" s="69"/>
      <c r="K867" s="69"/>
      <c r="L867" s="134"/>
      <c r="M867" s="155"/>
      <c r="N867" s="1"/>
    </row>
    <row r="868" spans="1:14" ht="15.75">
      <c r="A868" s="292"/>
      <c r="B868" s="1"/>
      <c r="C868" s="155"/>
      <c r="D868" s="155"/>
      <c r="F868" s="155"/>
      <c r="G868" s="6"/>
      <c r="H868" s="1"/>
      <c r="I868" s="69"/>
      <c r="J868" s="69"/>
      <c r="K868" s="69"/>
      <c r="L868" s="134"/>
      <c r="M868" s="155"/>
      <c r="N868" s="1"/>
    </row>
    <row r="869" spans="1:14" ht="15.75">
      <c r="A869" s="292"/>
      <c r="B869" s="1"/>
      <c r="C869" s="155"/>
      <c r="D869" s="155"/>
      <c r="F869" s="155"/>
      <c r="G869" s="6"/>
      <c r="H869" s="1"/>
      <c r="I869" s="69"/>
      <c r="J869" s="69"/>
      <c r="K869" s="69"/>
      <c r="L869" s="134"/>
      <c r="M869" s="155"/>
      <c r="N869" s="1"/>
    </row>
    <row r="870" spans="1:14" ht="15.75">
      <c r="A870" s="292"/>
      <c r="B870" s="1"/>
      <c r="C870" s="155"/>
      <c r="D870" s="155"/>
      <c r="F870" s="155"/>
      <c r="G870" s="6"/>
      <c r="H870" s="1"/>
      <c r="I870" s="69"/>
      <c r="J870" s="69"/>
      <c r="K870" s="69"/>
      <c r="L870" s="134"/>
      <c r="M870" s="155"/>
      <c r="N870" s="1"/>
    </row>
    <row r="871" spans="1:14" ht="15.75">
      <c r="A871" s="292"/>
      <c r="B871" s="1"/>
      <c r="C871" s="155"/>
      <c r="D871" s="155"/>
      <c r="F871" s="155"/>
      <c r="G871" s="6"/>
      <c r="H871" s="1"/>
      <c r="I871" s="69"/>
      <c r="J871" s="69"/>
      <c r="K871" s="69"/>
      <c r="L871" s="134"/>
      <c r="M871" s="155"/>
      <c r="N871" s="1"/>
    </row>
    <row r="872" spans="1:14" ht="15.75">
      <c r="A872" s="292"/>
      <c r="B872" s="1"/>
      <c r="C872" s="155"/>
      <c r="D872" s="155"/>
      <c r="F872" s="155"/>
      <c r="G872" s="6"/>
      <c r="H872" s="1"/>
      <c r="I872" s="69"/>
      <c r="J872" s="69"/>
      <c r="K872" s="69"/>
      <c r="L872" s="134"/>
      <c r="M872" s="155"/>
      <c r="N872" s="1"/>
    </row>
    <row r="873" spans="1:14" ht="15.75">
      <c r="A873" s="292"/>
      <c r="B873" s="1"/>
      <c r="C873" s="155"/>
      <c r="D873" s="155"/>
      <c r="F873" s="155"/>
      <c r="G873" s="6"/>
      <c r="H873" s="1"/>
      <c r="I873" s="69"/>
      <c r="J873" s="69"/>
      <c r="K873" s="69"/>
      <c r="L873" s="134"/>
      <c r="M873" s="155"/>
      <c r="N873" s="1"/>
    </row>
    <row r="874" spans="1:14" ht="15.75">
      <c r="A874" s="292"/>
      <c r="B874" s="1"/>
      <c r="C874" s="155"/>
      <c r="D874" s="155"/>
      <c r="F874" s="155"/>
      <c r="G874" s="6"/>
      <c r="H874" s="1"/>
      <c r="I874" s="69"/>
      <c r="J874" s="69"/>
      <c r="K874" s="69"/>
      <c r="L874" s="134"/>
      <c r="M874" s="155"/>
      <c r="N874" s="1"/>
    </row>
    <row r="875" spans="1:14" ht="15.75">
      <c r="A875" s="292"/>
      <c r="B875" s="1"/>
      <c r="C875" s="155"/>
      <c r="D875" s="155"/>
      <c r="F875" s="155"/>
      <c r="G875" s="6"/>
      <c r="H875" s="1"/>
      <c r="I875" s="69"/>
      <c r="J875" s="69"/>
      <c r="K875" s="69"/>
      <c r="L875" s="134"/>
      <c r="M875" s="155"/>
      <c r="N875" s="1"/>
    </row>
    <row r="876" spans="1:14" ht="15.75">
      <c r="A876" s="292"/>
      <c r="B876" s="1"/>
      <c r="C876" s="155"/>
      <c r="D876" s="155"/>
      <c r="F876" s="155"/>
      <c r="G876" s="6"/>
      <c r="H876" s="1"/>
      <c r="I876" s="69"/>
      <c r="J876" s="69"/>
      <c r="K876" s="69"/>
      <c r="L876" s="134"/>
      <c r="M876" s="155"/>
      <c r="N876" s="1"/>
    </row>
    <row r="877" spans="1:14" ht="15.75">
      <c r="A877" s="292"/>
      <c r="B877" s="1"/>
      <c r="C877" s="155"/>
      <c r="D877" s="155"/>
      <c r="F877" s="155"/>
      <c r="G877" s="6"/>
      <c r="H877" s="1"/>
      <c r="I877" s="69"/>
      <c r="J877" s="69"/>
      <c r="K877" s="69"/>
      <c r="L877" s="134"/>
      <c r="M877" s="155"/>
      <c r="N877" s="1"/>
    </row>
    <row r="878" spans="1:14" ht="15.75">
      <c r="A878" s="292"/>
      <c r="B878" s="1"/>
      <c r="C878" s="155"/>
      <c r="D878" s="155"/>
      <c r="F878" s="155"/>
      <c r="G878" s="6"/>
      <c r="H878" s="1"/>
      <c r="I878" s="69"/>
      <c r="J878" s="69"/>
      <c r="K878" s="69"/>
      <c r="L878" s="134"/>
      <c r="M878" s="155"/>
      <c r="N878" s="1"/>
    </row>
    <row r="879" spans="1:14" ht="15.75">
      <c r="A879" s="292"/>
      <c r="B879" s="1"/>
      <c r="C879" s="155"/>
      <c r="D879" s="155"/>
      <c r="F879" s="155"/>
      <c r="G879" s="6"/>
      <c r="H879" s="1"/>
      <c r="I879" s="69"/>
      <c r="J879" s="69"/>
      <c r="K879" s="69"/>
      <c r="L879" s="134"/>
      <c r="M879" s="155"/>
      <c r="N879" s="1"/>
    </row>
    <row r="880" spans="1:14" ht="15.75">
      <c r="A880" s="292"/>
      <c r="B880" s="1"/>
      <c r="C880" s="155"/>
      <c r="D880" s="155"/>
      <c r="F880" s="155"/>
      <c r="G880" s="6"/>
      <c r="H880" s="1"/>
      <c r="I880" s="69"/>
      <c r="J880" s="69"/>
      <c r="K880" s="69"/>
      <c r="L880" s="134"/>
      <c r="M880" s="155"/>
      <c r="N880" s="1"/>
    </row>
    <row r="881" spans="1:14" ht="15.75">
      <c r="A881" s="292"/>
      <c r="B881" s="1"/>
      <c r="C881" s="155"/>
      <c r="D881" s="155"/>
      <c r="F881" s="155"/>
      <c r="G881" s="6"/>
      <c r="H881" s="1"/>
      <c r="I881" s="69"/>
      <c r="J881" s="69"/>
      <c r="K881" s="69"/>
      <c r="L881" s="134"/>
      <c r="M881" s="155"/>
      <c r="N881" s="1"/>
    </row>
    <row r="882" spans="1:14" ht="15.75">
      <c r="A882" s="292"/>
      <c r="B882" s="1"/>
      <c r="C882" s="155"/>
      <c r="D882" s="155"/>
      <c r="F882" s="155"/>
      <c r="G882" s="6"/>
      <c r="H882" s="1"/>
      <c r="I882" s="69"/>
      <c r="J882" s="69"/>
      <c r="K882" s="69"/>
      <c r="L882" s="134"/>
      <c r="M882" s="155"/>
      <c r="N882" s="1"/>
    </row>
    <row r="883" spans="1:14" ht="15.75">
      <c r="A883" s="292"/>
      <c r="B883" s="1"/>
      <c r="C883" s="155"/>
      <c r="D883" s="155"/>
      <c r="F883" s="155"/>
      <c r="G883" s="6"/>
      <c r="H883" s="1"/>
      <c r="I883" s="69"/>
      <c r="J883" s="69"/>
      <c r="K883" s="69"/>
      <c r="L883" s="134"/>
      <c r="M883" s="155"/>
      <c r="N883" s="1"/>
    </row>
    <row r="884" spans="1:14" ht="15.75">
      <c r="A884" s="292"/>
      <c r="B884" s="1"/>
      <c r="C884" s="155"/>
      <c r="D884" s="155"/>
      <c r="F884" s="155"/>
      <c r="G884" s="6"/>
      <c r="H884" s="1"/>
      <c r="I884" s="69"/>
      <c r="J884" s="69"/>
      <c r="K884" s="69"/>
      <c r="L884" s="134"/>
      <c r="M884" s="155"/>
      <c r="N884" s="1"/>
    </row>
    <row r="885" spans="1:14" ht="15.75">
      <c r="A885" s="292"/>
      <c r="B885" s="1"/>
      <c r="C885" s="155"/>
      <c r="D885" s="155"/>
      <c r="F885" s="155"/>
      <c r="G885" s="6"/>
      <c r="H885" s="1"/>
      <c r="I885" s="69"/>
      <c r="J885" s="69"/>
      <c r="K885" s="69"/>
      <c r="L885" s="134"/>
      <c r="M885" s="155"/>
      <c r="N885" s="1"/>
    </row>
    <row r="886" spans="1:14" ht="15.75">
      <c r="A886" s="292"/>
      <c r="B886" s="1"/>
      <c r="C886" s="155"/>
      <c r="D886" s="155"/>
      <c r="F886" s="155"/>
      <c r="G886" s="6"/>
      <c r="H886" s="1"/>
      <c r="I886" s="69"/>
      <c r="J886" s="69"/>
      <c r="K886" s="69"/>
      <c r="L886" s="134"/>
      <c r="M886" s="155"/>
      <c r="N886" s="1"/>
    </row>
    <row r="887" spans="1:14" ht="15.75">
      <c r="A887" s="292"/>
      <c r="B887" s="1"/>
      <c r="C887" s="155"/>
      <c r="D887" s="155"/>
      <c r="F887" s="155"/>
      <c r="G887" s="6"/>
      <c r="H887" s="1"/>
      <c r="I887" s="69"/>
      <c r="J887" s="69"/>
      <c r="K887" s="69"/>
      <c r="L887" s="134"/>
      <c r="M887" s="155"/>
      <c r="N887" s="1"/>
    </row>
    <row r="888" spans="1:14" ht="15.75">
      <c r="A888" s="292"/>
      <c r="B888" s="1"/>
      <c r="C888" s="155"/>
      <c r="D888" s="155"/>
      <c r="F888" s="155"/>
      <c r="G888" s="6"/>
      <c r="H888" s="1"/>
      <c r="I888" s="69"/>
      <c r="J888" s="69"/>
      <c r="K888" s="69"/>
      <c r="L888" s="134"/>
      <c r="M888" s="155"/>
      <c r="N888" s="1"/>
    </row>
    <row r="889" spans="1:14" ht="15.75">
      <c r="A889" s="292"/>
      <c r="B889" s="1"/>
      <c r="C889" s="155"/>
      <c r="D889" s="155"/>
      <c r="F889" s="155"/>
      <c r="G889" s="6"/>
      <c r="H889" s="1"/>
      <c r="I889" s="69"/>
      <c r="J889" s="69"/>
      <c r="K889" s="69"/>
      <c r="L889" s="134"/>
      <c r="M889" s="155"/>
      <c r="N889" s="1"/>
    </row>
    <row r="890" spans="1:14" ht="15.75">
      <c r="A890" s="292"/>
      <c r="B890" s="1"/>
      <c r="C890" s="155"/>
      <c r="D890" s="155"/>
      <c r="F890" s="155"/>
      <c r="G890" s="6"/>
      <c r="H890" s="1"/>
      <c r="I890" s="69"/>
      <c r="J890" s="69"/>
      <c r="K890" s="69"/>
      <c r="L890" s="134"/>
      <c r="M890" s="155"/>
      <c r="N890" s="1"/>
    </row>
    <row r="891" spans="1:14" ht="15.75">
      <c r="A891" s="292"/>
      <c r="B891" s="1"/>
      <c r="C891" s="155"/>
      <c r="D891" s="155"/>
      <c r="F891" s="155"/>
      <c r="G891" s="6"/>
      <c r="H891" s="1"/>
      <c r="I891" s="69"/>
      <c r="J891" s="69"/>
      <c r="K891" s="69"/>
      <c r="L891" s="134"/>
      <c r="M891" s="155"/>
      <c r="N891" s="1"/>
    </row>
    <row r="892" spans="1:14" ht="15.75">
      <c r="A892" s="292"/>
      <c r="B892" s="1"/>
      <c r="C892" s="155"/>
      <c r="D892" s="155"/>
      <c r="F892" s="155"/>
      <c r="G892" s="6"/>
      <c r="H892" s="1"/>
      <c r="I892" s="69"/>
      <c r="J892" s="69"/>
      <c r="K892" s="69"/>
      <c r="L892" s="134"/>
      <c r="M892" s="155"/>
      <c r="N892" s="1"/>
    </row>
    <row r="893" spans="1:14" ht="15.75">
      <c r="A893" s="292"/>
      <c r="B893" s="1"/>
      <c r="C893" s="155"/>
      <c r="D893" s="155"/>
      <c r="F893" s="155"/>
      <c r="G893" s="6"/>
      <c r="H893" s="1"/>
      <c r="I893" s="69"/>
      <c r="J893" s="69"/>
      <c r="K893" s="69"/>
      <c r="L893" s="134"/>
      <c r="M893" s="155"/>
      <c r="N893" s="1"/>
    </row>
    <row r="894" spans="1:14" ht="15.75">
      <c r="A894" s="292"/>
      <c r="B894" s="1"/>
      <c r="C894" s="155"/>
      <c r="D894" s="155"/>
      <c r="F894" s="155"/>
      <c r="G894" s="6"/>
      <c r="H894" s="1"/>
      <c r="I894" s="69"/>
      <c r="J894" s="69"/>
      <c r="K894" s="69"/>
      <c r="L894" s="134"/>
      <c r="M894" s="155"/>
      <c r="N894" s="1"/>
    </row>
    <row r="895" spans="1:14" ht="15.75">
      <c r="A895" s="292"/>
      <c r="B895" s="1"/>
      <c r="C895" s="155"/>
      <c r="D895" s="155"/>
      <c r="F895" s="155"/>
      <c r="G895" s="6"/>
      <c r="H895" s="1"/>
      <c r="I895" s="69"/>
      <c r="J895" s="69"/>
      <c r="K895" s="69"/>
      <c r="L895" s="134"/>
      <c r="M895" s="155"/>
      <c r="N895" s="1"/>
    </row>
    <row r="896" spans="1:14" ht="15.75">
      <c r="A896" s="292"/>
      <c r="B896" s="1"/>
      <c r="C896" s="155"/>
      <c r="D896" s="155"/>
      <c r="F896" s="155"/>
      <c r="G896" s="6"/>
      <c r="H896" s="1"/>
      <c r="I896" s="69"/>
      <c r="J896" s="69"/>
      <c r="K896" s="69"/>
      <c r="L896" s="134"/>
      <c r="M896" s="155"/>
      <c r="N896" s="1"/>
    </row>
    <row r="897" spans="1:14" ht="15.75">
      <c r="A897" s="292"/>
      <c r="B897" s="1"/>
      <c r="C897" s="155"/>
      <c r="D897" s="155"/>
      <c r="F897" s="155"/>
      <c r="G897" s="6"/>
      <c r="H897" s="1"/>
      <c r="I897" s="69"/>
      <c r="J897" s="69"/>
      <c r="K897" s="69"/>
      <c r="L897" s="134"/>
      <c r="M897" s="155"/>
      <c r="N897" s="1"/>
    </row>
    <row r="898" spans="1:14" ht="15.75">
      <c r="A898" s="292"/>
      <c r="B898" s="1"/>
      <c r="C898" s="155"/>
      <c r="D898" s="155"/>
      <c r="F898" s="155"/>
      <c r="G898" s="6"/>
      <c r="H898" s="1"/>
      <c r="I898" s="69"/>
      <c r="J898" s="69"/>
      <c r="K898" s="69"/>
      <c r="L898" s="134"/>
      <c r="M898" s="155"/>
      <c r="N898" s="1"/>
    </row>
    <row r="899" spans="1:14" ht="15.75">
      <c r="A899" s="292"/>
      <c r="B899" s="1"/>
      <c r="C899" s="155"/>
      <c r="D899" s="155"/>
      <c r="F899" s="155"/>
      <c r="G899" s="6"/>
      <c r="H899" s="1"/>
      <c r="I899" s="69"/>
      <c r="J899" s="69"/>
      <c r="K899" s="69"/>
      <c r="L899" s="134"/>
      <c r="M899" s="155"/>
      <c r="N899" s="1"/>
    </row>
    <row r="900" spans="1:14" ht="15.75">
      <c r="A900" s="292"/>
      <c r="B900" s="1"/>
      <c r="C900" s="155"/>
      <c r="D900" s="155"/>
      <c r="F900" s="155"/>
      <c r="G900" s="6"/>
      <c r="H900" s="1"/>
      <c r="I900" s="69"/>
      <c r="J900" s="69"/>
      <c r="K900" s="69"/>
      <c r="L900" s="134"/>
      <c r="M900" s="155"/>
      <c r="N900" s="1"/>
    </row>
    <row r="901" spans="1:14" ht="15.75">
      <c r="A901" s="292"/>
      <c r="B901" s="1"/>
      <c r="C901" s="155"/>
      <c r="D901" s="155"/>
      <c r="F901" s="155"/>
      <c r="G901" s="6"/>
      <c r="H901" s="1"/>
      <c r="I901" s="69"/>
      <c r="J901" s="69"/>
      <c r="K901" s="69"/>
      <c r="L901" s="134"/>
      <c r="M901" s="155"/>
      <c r="N901" s="1"/>
    </row>
    <row r="902" spans="1:14" ht="15.75">
      <c r="A902" s="292"/>
      <c r="B902" s="1"/>
      <c r="C902" s="155"/>
      <c r="D902" s="155"/>
      <c r="F902" s="155"/>
      <c r="G902" s="6"/>
      <c r="H902" s="1"/>
      <c r="I902" s="69"/>
      <c r="J902" s="69"/>
      <c r="K902" s="69"/>
      <c r="L902" s="134"/>
      <c r="M902" s="155"/>
      <c r="N902" s="1"/>
    </row>
    <row r="903" spans="1:14" ht="15.75">
      <c r="A903" s="292"/>
      <c r="B903" s="1"/>
      <c r="C903" s="155"/>
      <c r="D903" s="155"/>
      <c r="F903" s="155"/>
      <c r="G903" s="6"/>
      <c r="H903" s="1"/>
      <c r="I903" s="69"/>
      <c r="J903" s="69"/>
      <c r="K903" s="69"/>
      <c r="L903" s="134"/>
      <c r="M903" s="155"/>
      <c r="N903" s="1"/>
    </row>
    <row r="904" spans="1:14" ht="15.75">
      <c r="A904" s="292"/>
      <c r="B904" s="1"/>
      <c r="C904" s="155"/>
      <c r="D904" s="155"/>
      <c r="F904" s="155"/>
      <c r="G904" s="6"/>
      <c r="H904" s="1"/>
      <c r="I904" s="69"/>
      <c r="J904" s="69"/>
      <c r="K904" s="69"/>
      <c r="L904" s="134"/>
      <c r="M904" s="155"/>
      <c r="N904" s="1"/>
    </row>
    <row r="905" spans="1:14" ht="15.75">
      <c r="A905" s="292"/>
      <c r="B905" s="1"/>
      <c r="C905" s="155"/>
      <c r="D905" s="155"/>
      <c r="F905" s="155"/>
      <c r="G905" s="6"/>
      <c r="H905" s="1"/>
      <c r="I905" s="69"/>
      <c r="J905" s="69"/>
      <c r="K905" s="69"/>
      <c r="L905" s="134"/>
      <c r="M905" s="155"/>
      <c r="N905" s="1"/>
    </row>
    <row r="906" spans="1:14" ht="15.75">
      <c r="A906" s="292"/>
      <c r="B906" s="1"/>
      <c r="C906" s="155"/>
      <c r="D906" s="155"/>
      <c r="F906" s="155"/>
      <c r="G906" s="6"/>
      <c r="H906" s="1"/>
      <c r="I906" s="69"/>
      <c r="J906" s="69"/>
      <c r="K906" s="69"/>
      <c r="L906" s="134"/>
      <c r="M906" s="155"/>
      <c r="N906" s="1"/>
    </row>
    <row r="907" spans="1:14" ht="15.75">
      <c r="A907" s="292"/>
      <c r="B907" s="1"/>
      <c r="C907" s="155"/>
      <c r="D907" s="155"/>
      <c r="F907" s="155"/>
      <c r="G907" s="6"/>
      <c r="H907" s="1"/>
      <c r="I907" s="69"/>
      <c r="J907" s="69"/>
      <c r="K907" s="69"/>
      <c r="L907" s="134"/>
      <c r="M907" s="155"/>
      <c r="N907" s="1"/>
    </row>
    <row r="908" spans="1:14" ht="15.75">
      <c r="A908" s="292"/>
      <c r="B908" s="1"/>
      <c r="C908" s="155"/>
      <c r="D908" s="155"/>
      <c r="F908" s="155"/>
      <c r="G908" s="6"/>
      <c r="H908" s="1"/>
      <c r="I908" s="69"/>
      <c r="J908" s="69"/>
      <c r="K908" s="69"/>
      <c r="L908" s="134"/>
      <c r="M908" s="155"/>
      <c r="N908" s="1"/>
    </row>
    <row r="909" spans="1:14" ht="15.75">
      <c r="A909" s="292"/>
      <c r="B909" s="1"/>
      <c r="C909" s="155"/>
      <c r="D909" s="155"/>
      <c r="F909" s="155"/>
      <c r="G909" s="6"/>
      <c r="H909" s="1"/>
      <c r="I909" s="69"/>
      <c r="J909" s="69"/>
      <c r="K909" s="69"/>
      <c r="L909" s="134"/>
      <c r="M909" s="155"/>
      <c r="N909" s="1"/>
    </row>
    <row r="910" spans="1:14" ht="15.75">
      <c r="A910" s="292"/>
      <c r="B910" s="1"/>
      <c r="C910" s="155"/>
      <c r="D910" s="155"/>
      <c r="F910" s="155"/>
      <c r="G910" s="6"/>
      <c r="H910" s="1"/>
      <c r="I910" s="69"/>
      <c r="J910" s="69"/>
      <c r="K910" s="69"/>
      <c r="L910" s="134"/>
      <c r="M910" s="155"/>
      <c r="N910" s="1"/>
    </row>
    <row r="911" spans="1:14" ht="15.75">
      <c r="A911" s="292"/>
      <c r="B911" s="1"/>
      <c r="C911" s="155"/>
      <c r="D911" s="155"/>
      <c r="F911" s="155"/>
      <c r="G911" s="6"/>
      <c r="H911" s="1"/>
      <c r="I911" s="69"/>
      <c r="J911" s="69"/>
      <c r="K911" s="69"/>
      <c r="L911" s="134"/>
      <c r="M911" s="155"/>
      <c r="N911" s="1"/>
    </row>
    <row r="912" spans="1:14" ht="15.75">
      <c r="A912" s="292"/>
      <c r="B912" s="1"/>
      <c r="C912" s="155"/>
      <c r="D912" s="155"/>
      <c r="F912" s="155"/>
      <c r="G912" s="6"/>
      <c r="H912" s="1"/>
      <c r="I912" s="69"/>
      <c r="J912" s="69"/>
      <c r="K912" s="69"/>
      <c r="L912" s="134"/>
      <c r="M912" s="155"/>
      <c r="N912" s="1"/>
    </row>
    <row r="913" spans="1:14" ht="15.75">
      <c r="A913" s="292"/>
      <c r="B913" s="1"/>
      <c r="C913" s="155"/>
      <c r="D913" s="155"/>
      <c r="F913" s="155"/>
      <c r="G913" s="6"/>
      <c r="H913" s="1"/>
      <c r="I913" s="69"/>
      <c r="J913" s="69"/>
      <c r="K913" s="69"/>
      <c r="L913" s="134"/>
      <c r="M913" s="155"/>
      <c r="N913" s="1"/>
    </row>
    <row r="914" spans="1:14" ht="15.75">
      <c r="A914" s="292"/>
      <c r="B914" s="1"/>
      <c r="C914" s="155"/>
      <c r="D914" s="155"/>
      <c r="F914" s="155"/>
      <c r="G914" s="6"/>
      <c r="H914" s="1"/>
      <c r="I914" s="69"/>
      <c r="J914" s="69"/>
      <c r="K914" s="69"/>
      <c r="L914" s="134"/>
      <c r="M914" s="155"/>
      <c r="N914" s="1"/>
    </row>
    <row r="915" spans="1:14" ht="15.75">
      <c r="A915" s="292"/>
      <c r="B915" s="1"/>
      <c r="C915" s="155"/>
      <c r="D915" s="155"/>
      <c r="F915" s="155"/>
      <c r="G915" s="6"/>
      <c r="H915" s="1"/>
      <c r="I915" s="69"/>
      <c r="J915" s="69"/>
      <c r="K915" s="69"/>
      <c r="L915" s="134"/>
      <c r="M915" s="155"/>
      <c r="N915" s="1"/>
    </row>
    <row r="916" spans="1:14" ht="15.75">
      <c r="A916" s="292"/>
      <c r="B916" s="1"/>
      <c r="C916" s="155"/>
      <c r="D916" s="155"/>
      <c r="F916" s="155"/>
      <c r="G916" s="6"/>
      <c r="H916" s="1"/>
      <c r="I916" s="69"/>
      <c r="J916" s="69"/>
      <c r="K916" s="69"/>
      <c r="L916" s="134"/>
      <c r="M916" s="155"/>
      <c r="N916" s="1"/>
    </row>
    <row r="917" spans="1:14" ht="15.75">
      <c r="A917" s="292"/>
      <c r="B917" s="1"/>
      <c r="C917" s="155"/>
      <c r="D917" s="155"/>
      <c r="F917" s="155"/>
      <c r="G917" s="6"/>
      <c r="H917" s="1"/>
      <c r="I917" s="69"/>
      <c r="J917" s="69"/>
      <c r="K917" s="69"/>
      <c r="L917" s="134"/>
      <c r="M917" s="155"/>
      <c r="N917" s="1"/>
    </row>
    <row r="918" spans="1:14" ht="15.75">
      <c r="A918" s="292"/>
      <c r="B918" s="1"/>
      <c r="C918" s="155"/>
      <c r="D918" s="155"/>
      <c r="F918" s="155"/>
      <c r="G918" s="6"/>
      <c r="H918" s="1"/>
      <c r="I918" s="69"/>
      <c r="J918" s="69"/>
      <c r="K918" s="69"/>
      <c r="L918" s="134"/>
      <c r="M918" s="155"/>
      <c r="N918" s="1"/>
    </row>
    <row r="919" spans="1:14" ht="15.75">
      <c r="A919" s="292"/>
      <c r="B919" s="1"/>
      <c r="C919" s="155"/>
      <c r="D919" s="155"/>
      <c r="F919" s="155"/>
      <c r="G919" s="6"/>
      <c r="H919" s="1"/>
      <c r="I919" s="69"/>
      <c r="J919" s="69"/>
      <c r="K919" s="69"/>
      <c r="L919" s="134"/>
      <c r="M919" s="155"/>
      <c r="N919" s="1"/>
    </row>
    <row r="920" spans="1:14" ht="15.75">
      <c r="A920" s="292"/>
      <c r="B920" s="1"/>
      <c r="C920" s="155"/>
      <c r="D920" s="155"/>
      <c r="F920" s="155"/>
      <c r="G920" s="6"/>
      <c r="H920" s="1"/>
      <c r="I920" s="69"/>
      <c r="J920" s="69"/>
      <c r="K920" s="69"/>
      <c r="L920" s="134"/>
      <c r="M920" s="155"/>
      <c r="N920" s="1"/>
    </row>
    <row r="921" spans="1:14" ht="15.75">
      <c r="A921" s="292"/>
      <c r="B921" s="1"/>
      <c r="C921" s="155"/>
      <c r="D921" s="155"/>
      <c r="F921" s="155"/>
      <c r="G921" s="6"/>
      <c r="H921" s="1"/>
      <c r="I921" s="69"/>
      <c r="J921" s="69"/>
      <c r="K921" s="69"/>
      <c r="L921" s="134"/>
      <c r="M921" s="155"/>
      <c r="N921" s="1"/>
    </row>
    <row r="922" spans="1:14" ht="15.75">
      <c r="A922" s="292"/>
      <c r="B922" s="1"/>
      <c r="C922" s="155"/>
      <c r="D922" s="155"/>
      <c r="F922" s="155"/>
      <c r="G922" s="6"/>
      <c r="H922" s="1"/>
      <c r="I922" s="69"/>
      <c r="J922" s="69"/>
      <c r="K922" s="69"/>
      <c r="L922" s="134"/>
      <c r="M922" s="155"/>
      <c r="N922" s="1"/>
    </row>
    <row r="923" spans="1:14" ht="15.75">
      <c r="A923" s="292"/>
      <c r="B923" s="1"/>
      <c r="C923" s="155"/>
      <c r="D923" s="155"/>
      <c r="F923" s="155"/>
      <c r="G923" s="6"/>
      <c r="H923" s="1"/>
      <c r="I923" s="69"/>
      <c r="J923" s="69"/>
      <c r="K923" s="69"/>
      <c r="L923" s="134"/>
      <c r="M923" s="155"/>
      <c r="N923" s="1"/>
    </row>
    <row r="924" spans="1:14" ht="15.75">
      <c r="A924" s="292"/>
      <c r="B924" s="1"/>
      <c r="C924" s="155"/>
      <c r="D924" s="155"/>
      <c r="F924" s="155"/>
      <c r="G924" s="6"/>
      <c r="H924" s="1"/>
      <c r="I924" s="69"/>
      <c r="J924" s="69"/>
      <c r="K924" s="69"/>
      <c r="L924" s="134"/>
      <c r="M924" s="155"/>
      <c r="N924" s="1"/>
    </row>
    <row r="925" spans="1:14" ht="15.75">
      <c r="A925" s="292"/>
      <c r="B925" s="1"/>
      <c r="C925" s="155"/>
      <c r="D925" s="155"/>
      <c r="F925" s="155"/>
      <c r="G925" s="6"/>
      <c r="H925" s="1"/>
      <c r="I925" s="69"/>
      <c r="J925" s="69"/>
      <c r="K925" s="69"/>
      <c r="L925" s="134"/>
      <c r="M925" s="155"/>
      <c r="N925" s="1"/>
    </row>
    <row r="926" spans="1:14" ht="15.75">
      <c r="A926" s="292"/>
      <c r="B926" s="1"/>
      <c r="C926" s="155"/>
      <c r="D926" s="155"/>
      <c r="F926" s="155"/>
      <c r="G926" s="6"/>
      <c r="H926" s="1"/>
      <c r="I926" s="69"/>
      <c r="J926" s="69"/>
      <c r="K926" s="69"/>
      <c r="L926" s="134"/>
      <c r="M926" s="155"/>
      <c r="N926" s="1"/>
    </row>
    <row r="927" spans="1:14" ht="15.75">
      <c r="A927" s="292"/>
      <c r="B927" s="1"/>
      <c r="C927" s="155"/>
      <c r="D927" s="155"/>
      <c r="F927" s="155"/>
      <c r="G927" s="6"/>
      <c r="H927" s="1"/>
      <c r="I927" s="69"/>
      <c r="J927" s="69"/>
      <c r="K927" s="69"/>
      <c r="L927" s="134"/>
      <c r="M927" s="155"/>
      <c r="N927" s="1"/>
    </row>
    <row r="928" spans="1:14" ht="15.75">
      <c r="A928" s="292"/>
      <c r="B928" s="1"/>
      <c r="C928" s="155"/>
      <c r="D928" s="155"/>
      <c r="F928" s="155"/>
      <c r="G928" s="6"/>
      <c r="H928" s="1"/>
      <c r="I928" s="69"/>
      <c r="J928" s="69"/>
      <c r="K928" s="69"/>
      <c r="L928" s="134"/>
      <c r="M928" s="155"/>
      <c r="N928" s="1"/>
    </row>
    <row r="929" spans="1:14" ht="15.75">
      <c r="A929" s="292"/>
      <c r="B929" s="1"/>
      <c r="C929" s="155"/>
      <c r="D929" s="155"/>
      <c r="F929" s="155"/>
      <c r="G929" s="6"/>
      <c r="H929" s="1"/>
      <c r="I929" s="69"/>
      <c r="J929" s="69"/>
      <c r="K929" s="69"/>
      <c r="L929" s="134"/>
      <c r="M929" s="155"/>
      <c r="N929" s="1"/>
    </row>
    <row r="930" spans="1:14" ht="15.75">
      <c r="A930" s="292"/>
      <c r="B930" s="1"/>
      <c r="C930" s="155"/>
      <c r="D930" s="155"/>
      <c r="F930" s="155"/>
      <c r="G930" s="6"/>
      <c r="H930" s="1"/>
      <c r="I930" s="69"/>
      <c r="J930" s="69"/>
      <c r="K930" s="69"/>
      <c r="L930" s="134"/>
      <c r="M930" s="155"/>
      <c r="N930" s="1"/>
    </row>
    <row r="931" spans="1:14" ht="15.75">
      <c r="A931" s="292"/>
      <c r="B931" s="1"/>
      <c r="C931" s="155"/>
      <c r="D931" s="155"/>
      <c r="F931" s="155"/>
      <c r="G931" s="6"/>
      <c r="H931" s="1"/>
      <c r="I931" s="69"/>
      <c r="J931" s="69"/>
      <c r="K931" s="69"/>
      <c r="L931" s="134"/>
      <c r="M931" s="155"/>
      <c r="N931" s="1"/>
    </row>
    <row r="932" spans="1:14" ht="15.75">
      <c r="A932" s="292"/>
      <c r="B932" s="1"/>
      <c r="C932" s="155"/>
      <c r="D932" s="155"/>
      <c r="F932" s="155"/>
      <c r="G932" s="6"/>
      <c r="H932" s="1"/>
      <c r="I932" s="69"/>
      <c r="J932" s="69"/>
      <c r="K932" s="69"/>
      <c r="L932" s="134"/>
      <c r="M932" s="155"/>
      <c r="N932" s="1"/>
    </row>
    <row r="933" spans="1:14" ht="15.75">
      <c r="A933" s="292"/>
      <c r="B933" s="1"/>
      <c r="C933" s="155"/>
      <c r="D933" s="155"/>
      <c r="F933" s="155"/>
      <c r="G933" s="6"/>
      <c r="H933" s="1"/>
      <c r="I933" s="69"/>
      <c r="J933" s="69"/>
      <c r="K933" s="69"/>
      <c r="L933" s="134"/>
      <c r="M933" s="155"/>
      <c r="N933" s="1"/>
    </row>
    <row r="934" spans="1:14" ht="15.75">
      <c r="A934" s="292"/>
      <c r="B934" s="1"/>
      <c r="C934" s="155"/>
      <c r="D934" s="155"/>
      <c r="F934" s="155"/>
      <c r="G934" s="6"/>
      <c r="H934" s="1"/>
      <c r="I934" s="69"/>
      <c r="J934" s="69"/>
      <c r="K934" s="69"/>
      <c r="L934" s="134"/>
      <c r="M934" s="155"/>
      <c r="N934" s="1"/>
    </row>
    <row r="935" spans="1:14" ht="15.75">
      <c r="A935" s="292"/>
      <c r="B935" s="1"/>
      <c r="C935" s="155"/>
      <c r="D935" s="155"/>
      <c r="F935" s="155"/>
      <c r="G935" s="6"/>
      <c r="H935" s="1"/>
      <c r="I935" s="69"/>
      <c r="J935" s="69"/>
      <c r="K935" s="69"/>
      <c r="L935" s="134"/>
      <c r="M935" s="155"/>
      <c r="N935" s="1"/>
    </row>
    <row r="936" spans="1:14" ht="15.75">
      <c r="A936" s="292"/>
      <c r="B936" s="1"/>
      <c r="C936" s="155"/>
      <c r="D936" s="155"/>
      <c r="F936" s="155"/>
      <c r="G936" s="6"/>
      <c r="H936" s="1"/>
      <c r="I936" s="69"/>
      <c r="J936" s="69"/>
      <c r="K936" s="69"/>
      <c r="L936" s="134"/>
      <c r="M936" s="155"/>
      <c r="N936" s="1"/>
    </row>
    <row r="937" spans="1:14" ht="15.75">
      <c r="A937" s="292"/>
      <c r="B937" s="1"/>
      <c r="C937" s="155"/>
      <c r="D937" s="155"/>
      <c r="F937" s="155"/>
      <c r="G937" s="6"/>
      <c r="H937" s="1"/>
      <c r="I937" s="69"/>
      <c r="J937" s="69"/>
      <c r="K937" s="69"/>
      <c r="L937" s="134"/>
      <c r="M937" s="155"/>
      <c r="N937" s="1"/>
    </row>
    <row r="938" spans="1:14" ht="15.75">
      <c r="A938" s="292"/>
      <c r="B938" s="1"/>
      <c r="C938" s="155"/>
      <c r="D938" s="155"/>
      <c r="F938" s="155"/>
      <c r="G938" s="6"/>
      <c r="H938" s="1"/>
      <c r="I938" s="69"/>
      <c r="J938" s="69"/>
      <c r="K938" s="69"/>
      <c r="L938" s="134"/>
      <c r="M938" s="155"/>
      <c r="N938" s="1"/>
    </row>
    <row r="939" spans="1:14" ht="15.75">
      <c r="A939" s="292"/>
      <c r="B939" s="1"/>
      <c r="C939" s="155"/>
      <c r="D939" s="155"/>
      <c r="F939" s="155"/>
      <c r="G939" s="6"/>
      <c r="H939" s="1"/>
      <c r="I939" s="69"/>
      <c r="J939" s="69"/>
      <c r="K939" s="69"/>
      <c r="L939" s="134"/>
      <c r="M939" s="155"/>
      <c r="N939" s="1"/>
    </row>
    <row r="940" spans="1:14" ht="15.75">
      <c r="A940" s="292"/>
      <c r="B940" s="1"/>
      <c r="C940" s="155"/>
      <c r="D940" s="155"/>
      <c r="F940" s="155"/>
      <c r="G940" s="6"/>
      <c r="H940" s="1"/>
      <c r="I940" s="69"/>
      <c r="J940" s="69"/>
      <c r="K940" s="69"/>
      <c r="L940" s="134"/>
      <c r="M940" s="155"/>
      <c r="N940" s="1"/>
    </row>
    <row r="941" spans="1:14" ht="15.75">
      <c r="A941" s="292"/>
      <c r="B941" s="1"/>
      <c r="C941" s="155"/>
      <c r="D941" s="155"/>
      <c r="F941" s="155"/>
      <c r="G941" s="6"/>
      <c r="H941" s="1"/>
      <c r="I941" s="69"/>
      <c r="J941" s="69"/>
      <c r="K941" s="69"/>
      <c r="L941" s="134"/>
      <c r="M941" s="155"/>
      <c r="N941" s="1"/>
    </row>
    <row r="942" spans="1:14" ht="15.75">
      <c r="A942" s="292"/>
      <c r="B942" s="1"/>
      <c r="C942" s="155"/>
      <c r="D942" s="155"/>
      <c r="F942" s="155"/>
      <c r="G942" s="6"/>
      <c r="H942" s="1"/>
      <c r="I942" s="69"/>
      <c r="J942" s="69"/>
      <c r="K942" s="69"/>
      <c r="L942" s="134"/>
      <c r="M942" s="155"/>
      <c r="N942" s="1"/>
    </row>
    <row r="943" spans="1:14" ht="15.75">
      <c r="A943" s="292"/>
      <c r="B943" s="1"/>
      <c r="C943" s="155"/>
      <c r="D943" s="155"/>
      <c r="F943" s="155"/>
      <c r="G943" s="6"/>
      <c r="H943" s="1"/>
      <c r="I943" s="69"/>
      <c r="J943" s="69"/>
      <c r="K943" s="69"/>
      <c r="L943" s="134"/>
      <c r="M943" s="155"/>
      <c r="N943" s="1"/>
    </row>
    <row r="944" spans="1:14" ht="15.75">
      <c r="A944" s="292"/>
      <c r="B944" s="1"/>
      <c r="C944" s="155"/>
      <c r="D944" s="155"/>
      <c r="F944" s="155"/>
      <c r="G944" s="6"/>
      <c r="H944" s="1"/>
      <c r="I944" s="69"/>
      <c r="J944" s="69"/>
      <c r="K944" s="69"/>
      <c r="L944" s="134"/>
      <c r="M944" s="155"/>
      <c r="N944" s="1"/>
    </row>
    <row r="945" spans="1:14" ht="15.75">
      <c r="A945" s="292"/>
      <c r="B945" s="1"/>
      <c r="C945" s="155"/>
      <c r="D945" s="155"/>
      <c r="F945" s="155"/>
      <c r="G945" s="6"/>
      <c r="H945" s="1"/>
      <c r="I945" s="69"/>
      <c r="J945" s="69"/>
      <c r="K945" s="69"/>
      <c r="L945" s="134"/>
      <c r="M945" s="155"/>
      <c r="N945" s="1"/>
    </row>
    <row r="946" spans="1:14" ht="15.75">
      <c r="A946" s="292"/>
      <c r="B946" s="1"/>
      <c r="C946" s="155"/>
      <c r="D946" s="155"/>
      <c r="F946" s="155"/>
      <c r="G946" s="6"/>
      <c r="H946" s="1"/>
      <c r="I946" s="69"/>
      <c r="J946" s="69"/>
      <c r="K946" s="69"/>
      <c r="L946" s="134"/>
      <c r="M946" s="155"/>
      <c r="N946" s="1"/>
    </row>
    <row r="947" spans="1:14" ht="15.75">
      <c r="A947" s="292"/>
      <c r="B947" s="1"/>
      <c r="C947" s="155"/>
      <c r="D947" s="155"/>
      <c r="F947" s="155"/>
      <c r="G947" s="6"/>
      <c r="H947" s="1"/>
      <c r="I947" s="69"/>
      <c r="J947" s="69"/>
      <c r="K947" s="69"/>
      <c r="L947" s="134"/>
      <c r="M947" s="155"/>
      <c r="N947" s="1"/>
    </row>
    <row r="948" spans="1:14" ht="15.75">
      <c r="A948" s="292"/>
      <c r="B948" s="1"/>
      <c r="C948" s="155"/>
      <c r="D948" s="155"/>
      <c r="F948" s="155"/>
      <c r="G948" s="6"/>
      <c r="H948" s="1"/>
      <c r="I948" s="69"/>
      <c r="J948" s="69"/>
      <c r="K948" s="69"/>
      <c r="L948" s="134"/>
      <c r="M948" s="155"/>
      <c r="N948" s="1"/>
    </row>
    <row r="949" spans="1:14" ht="15.75">
      <c r="A949" s="292"/>
      <c r="B949" s="1"/>
      <c r="C949" s="155"/>
      <c r="D949" s="155"/>
      <c r="F949" s="155"/>
      <c r="G949" s="6"/>
      <c r="H949" s="1"/>
      <c r="I949" s="69"/>
      <c r="J949" s="69"/>
      <c r="K949" s="69"/>
      <c r="L949" s="134"/>
      <c r="M949" s="155"/>
      <c r="N949" s="1"/>
    </row>
    <row r="950" spans="1:14" ht="15.75">
      <c r="A950" s="292"/>
      <c r="B950" s="1"/>
      <c r="C950" s="155"/>
      <c r="D950" s="155"/>
      <c r="F950" s="155"/>
      <c r="G950" s="6"/>
      <c r="H950" s="1"/>
      <c r="I950" s="69"/>
      <c r="J950" s="69"/>
      <c r="K950" s="69"/>
      <c r="L950" s="134"/>
      <c r="M950" s="155"/>
      <c r="N950" s="1"/>
    </row>
    <row r="951" spans="1:14" ht="15.75">
      <c r="A951" s="292"/>
      <c r="B951" s="1"/>
      <c r="C951" s="155"/>
      <c r="D951" s="155"/>
      <c r="F951" s="155"/>
      <c r="G951" s="6"/>
      <c r="H951" s="1"/>
      <c r="I951" s="69"/>
      <c r="J951" s="69"/>
      <c r="K951" s="69"/>
      <c r="L951" s="134"/>
      <c r="M951" s="155"/>
      <c r="N951" s="1"/>
    </row>
    <row r="952" spans="1:14" ht="15.75">
      <c r="A952" s="292"/>
      <c r="B952" s="1"/>
      <c r="C952" s="155"/>
      <c r="D952" s="155"/>
      <c r="F952" s="155"/>
      <c r="G952" s="6"/>
      <c r="H952" s="1"/>
      <c r="I952" s="69"/>
      <c r="J952" s="69"/>
      <c r="K952" s="69"/>
      <c r="L952" s="134"/>
      <c r="M952" s="155"/>
      <c r="N952" s="1"/>
    </row>
    <row r="953" spans="1:14" ht="15.75">
      <c r="A953" s="292"/>
      <c r="B953" s="1"/>
      <c r="C953" s="155"/>
      <c r="D953" s="155"/>
      <c r="F953" s="155"/>
      <c r="G953" s="6"/>
      <c r="H953" s="1"/>
      <c r="I953" s="69"/>
      <c r="J953" s="69"/>
      <c r="K953" s="69"/>
      <c r="L953" s="134"/>
      <c r="M953" s="155"/>
      <c r="N953" s="1"/>
    </row>
    <row r="954" spans="1:14" ht="15.75">
      <c r="A954" s="292"/>
      <c r="B954" s="1"/>
      <c r="C954" s="155"/>
      <c r="D954" s="155"/>
      <c r="F954" s="155"/>
      <c r="G954" s="6"/>
      <c r="H954" s="1"/>
      <c r="I954" s="69"/>
      <c r="J954" s="69"/>
      <c r="K954" s="69"/>
      <c r="L954" s="134"/>
      <c r="M954" s="155"/>
      <c r="N954" s="1"/>
    </row>
    <row r="955" spans="1:14" ht="15.75">
      <c r="A955" s="292"/>
      <c r="B955" s="1"/>
      <c r="C955" s="155"/>
      <c r="D955" s="155"/>
      <c r="F955" s="155"/>
      <c r="G955" s="6"/>
      <c r="H955" s="1"/>
      <c r="I955" s="69"/>
      <c r="J955" s="69"/>
      <c r="K955" s="69"/>
      <c r="L955" s="134"/>
      <c r="M955" s="155"/>
      <c r="N955" s="1"/>
    </row>
    <row r="956" spans="1:14" ht="15.75">
      <c r="A956" s="292"/>
      <c r="B956" s="1"/>
      <c r="C956" s="155"/>
      <c r="D956" s="155"/>
      <c r="F956" s="155"/>
      <c r="G956" s="6"/>
      <c r="H956" s="1"/>
      <c r="I956" s="69"/>
      <c r="J956" s="69"/>
      <c r="K956" s="69"/>
      <c r="L956" s="134"/>
      <c r="M956" s="155"/>
      <c r="N956" s="1"/>
    </row>
    <row r="957" spans="1:14" ht="15.75">
      <c r="A957" s="292"/>
      <c r="B957" s="1"/>
      <c r="C957" s="155"/>
      <c r="D957" s="155"/>
      <c r="F957" s="155"/>
      <c r="G957" s="6"/>
      <c r="H957" s="1"/>
      <c r="I957" s="69"/>
      <c r="J957" s="69"/>
      <c r="K957" s="69"/>
      <c r="L957" s="134"/>
      <c r="M957" s="155"/>
      <c r="N957" s="1"/>
    </row>
    <row r="958" spans="1:14" ht="15.75">
      <c r="A958" s="292"/>
      <c r="B958" s="1"/>
      <c r="C958" s="155"/>
      <c r="D958" s="155"/>
      <c r="F958" s="155"/>
      <c r="G958" s="6"/>
      <c r="H958" s="1"/>
      <c r="I958" s="69"/>
      <c r="J958" s="69"/>
      <c r="K958" s="69"/>
      <c r="L958" s="134"/>
      <c r="M958" s="155"/>
      <c r="N958" s="1"/>
    </row>
    <row r="959" spans="1:14" ht="15.75">
      <c r="A959" s="292"/>
      <c r="B959" s="1"/>
      <c r="C959" s="155"/>
      <c r="D959" s="155"/>
      <c r="F959" s="155"/>
      <c r="G959" s="6"/>
      <c r="H959" s="1"/>
      <c r="I959" s="69"/>
      <c r="J959" s="69"/>
      <c r="K959" s="69"/>
      <c r="L959" s="134"/>
      <c r="M959" s="155"/>
      <c r="N959" s="1"/>
    </row>
    <row r="960" spans="1:14" ht="15.75">
      <c r="A960" s="292"/>
      <c r="B960" s="1"/>
      <c r="C960" s="155"/>
      <c r="D960" s="155"/>
      <c r="F960" s="155"/>
      <c r="G960" s="6"/>
      <c r="H960" s="1"/>
      <c r="I960" s="69"/>
      <c r="J960" s="69"/>
      <c r="K960" s="69"/>
      <c r="L960" s="134"/>
      <c r="M960" s="155"/>
      <c r="N960" s="1"/>
    </row>
    <row r="961" spans="1:14" ht="15.75">
      <c r="A961" s="292"/>
      <c r="B961" s="1"/>
      <c r="C961" s="155"/>
      <c r="D961" s="155"/>
      <c r="F961" s="155"/>
      <c r="G961" s="6"/>
      <c r="H961" s="1"/>
      <c r="I961" s="69"/>
      <c r="J961" s="69"/>
      <c r="K961" s="69"/>
      <c r="L961" s="134"/>
      <c r="M961" s="155"/>
      <c r="N961" s="1"/>
    </row>
    <row r="962" spans="1:14" ht="15.75">
      <c r="A962" s="292"/>
      <c r="B962" s="1"/>
      <c r="C962" s="155"/>
      <c r="D962" s="155"/>
      <c r="F962" s="155"/>
      <c r="G962" s="6"/>
      <c r="H962" s="1"/>
      <c r="I962" s="69"/>
      <c r="J962" s="69"/>
      <c r="K962" s="69"/>
      <c r="L962" s="134"/>
      <c r="M962" s="155"/>
      <c r="N962" s="1"/>
    </row>
    <row r="963" spans="1:14" ht="15.75">
      <c r="A963" s="292"/>
      <c r="B963" s="1"/>
      <c r="C963" s="155"/>
      <c r="D963" s="155"/>
      <c r="F963" s="155"/>
      <c r="G963" s="6"/>
      <c r="H963" s="1"/>
      <c r="I963" s="69"/>
      <c r="J963" s="69"/>
      <c r="K963" s="69"/>
      <c r="L963" s="134"/>
      <c r="M963" s="155"/>
      <c r="N963" s="1"/>
    </row>
    <row r="964" spans="1:14" ht="15.75">
      <c r="A964" s="292"/>
      <c r="B964" s="1"/>
      <c r="C964" s="155"/>
      <c r="D964" s="155"/>
      <c r="F964" s="155"/>
      <c r="G964" s="6"/>
      <c r="H964" s="1"/>
      <c r="I964" s="69"/>
      <c r="J964" s="69"/>
      <c r="K964" s="69"/>
      <c r="L964" s="134"/>
      <c r="M964" s="155"/>
      <c r="N964" s="1"/>
    </row>
    <row r="965" spans="1:14" ht="15.75">
      <c r="A965" s="292"/>
      <c r="B965" s="1"/>
      <c r="C965" s="155"/>
      <c r="D965" s="155"/>
      <c r="F965" s="155"/>
      <c r="G965" s="6"/>
      <c r="H965" s="1"/>
      <c r="I965" s="69"/>
      <c r="J965" s="69"/>
      <c r="K965" s="69"/>
      <c r="L965" s="134"/>
      <c r="M965" s="155"/>
      <c r="N965" s="1"/>
    </row>
    <row r="966" spans="1:14" ht="15.75">
      <c r="A966" s="292"/>
      <c r="B966" s="1"/>
      <c r="C966" s="155"/>
      <c r="D966" s="155"/>
      <c r="F966" s="155"/>
      <c r="G966" s="6"/>
      <c r="H966" s="1"/>
      <c r="I966" s="69"/>
      <c r="J966" s="69"/>
      <c r="K966" s="69"/>
      <c r="L966" s="134"/>
      <c r="M966" s="155"/>
      <c r="N966" s="1"/>
    </row>
    <row r="967" spans="1:14" ht="15.75">
      <c r="A967" s="292"/>
      <c r="B967" s="1"/>
      <c r="C967" s="155"/>
      <c r="D967" s="155"/>
      <c r="F967" s="155"/>
      <c r="G967" s="6"/>
      <c r="H967" s="1"/>
      <c r="I967" s="69"/>
      <c r="J967" s="69"/>
      <c r="K967" s="69"/>
      <c r="L967" s="134"/>
      <c r="M967" s="155"/>
      <c r="N967" s="1"/>
    </row>
    <row r="968" spans="1:14" ht="15.75">
      <c r="A968" s="292"/>
      <c r="B968" s="1"/>
      <c r="C968" s="155"/>
      <c r="D968" s="155"/>
      <c r="F968" s="155"/>
      <c r="G968" s="6"/>
      <c r="H968" s="1"/>
      <c r="I968" s="69"/>
      <c r="J968" s="69"/>
      <c r="K968" s="69"/>
      <c r="L968" s="134"/>
      <c r="M968" s="155"/>
      <c r="N968" s="1"/>
    </row>
    <row r="969" spans="1:14" ht="15.75">
      <c r="A969" s="292"/>
      <c r="B969" s="1"/>
      <c r="C969" s="155"/>
      <c r="D969" s="155"/>
      <c r="F969" s="155"/>
      <c r="G969" s="6"/>
      <c r="H969" s="1"/>
      <c r="I969" s="69"/>
      <c r="J969" s="69"/>
      <c r="K969" s="69"/>
      <c r="L969" s="134"/>
      <c r="M969" s="155"/>
      <c r="N969" s="1"/>
    </row>
    <row r="970" spans="1:14" ht="15.75">
      <c r="A970" s="292"/>
      <c r="B970" s="1"/>
      <c r="C970" s="155"/>
      <c r="D970" s="155"/>
      <c r="F970" s="155"/>
      <c r="G970" s="6"/>
      <c r="H970" s="1"/>
      <c r="I970" s="69"/>
      <c r="J970" s="69"/>
      <c r="K970" s="69"/>
      <c r="L970" s="134"/>
      <c r="M970" s="155"/>
      <c r="N970" s="1"/>
    </row>
    <row r="971" spans="1:14" ht="15.75">
      <c r="A971" s="292"/>
      <c r="B971" s="1"/>
      <c r="C971" s="155"/>
      <c r="D971" s="155"/>
      <c r="F971" s="155"/>
      <c r="G971" s="6"/>
      <c r="H971" s="1"/>
      <c r="I971" s="69"/>
      <c r="J971" s="69"/>
      <c r="K971" s="69"/>
      <c r="L971" s="134"/>
      <c r="M971" s="155"/>
      <c r="N971" s="1"/>
    </row>
    <row r="972" spans="1:14" ht="15.75">
      <c r="A972" s="292"/>
      <c r="B972" s="1"/>
      <c r="C972" s="155"/>
      <c r="D972" s="155"/>
      <c r="F972" s="155"/>
      <c r="G972" s="6"/>
      <c r="H972" s="1"/>
      <c r="I972" s="69"/>
      <c r="J972" s="69"/>
      <c r="K972" s="69"/>
      <c r="L972" s="134"/>
      <c r="M972" s="155"/>
      <c r="N972" s="1"/>
    </row>
    <row r="973" spans="1:14" ht="15.75">
      <c r="A973" s="292"/>
      <c r="B973" s="1"/>
      <c r="C973" s="155"/>
      <c r="D973" s="155"/>
      <c r="F973" s="155"/>
      <c r="G973" s="6"/>
      <c r="H973" s="1"/>
      <c r="I973" s="69"/>
      <c r="J973" s="69"/>
      <c r="K973" s="69"/>
      <c r="L973" s="134"/>
      <c r="M973" s="155"/>
      <c r="N973" s="1"/>
    </row>
    <row r="974" spans="1:14" ht="15.75">
      <c r="A974" s="292"/>
      <c r="B974" s="1"/>
      <c r="C974" s="155"/>
      <c r="D974" s="155"/>
      <c r="F974" s="155"/>
      <c r="G974" s="6"/>
      <c r="H974" s="1"/>
      <c r="I974" s="69"/>
      <c r="J974" s="69"/>
      <c r="K974" s="69"/>
      <c r="L974" s="134"/>
      <c r="M974" s="155"/>
      <c r="N974" s="1"/>
    </row>
    <row r="975" spans="1:14" ht="15.75">
      <c r="A975" s="292"/>
      <c r="B975" s="1"/>
      <c r="C975" s="155"/>
      <c r="D975" s="155"/>
      <c r="F975" s="155"/>
      <c r="G975" s="6"/>
      <c r="H975" s="1"/>
      <c r="I975" s="69"/>
      <c r="J975" s="69"/>
      <c r="K975" s="69"/>
      <c r="L975" s="134"/>
      <c r="M975" s="155"/>
      <c r="N975" s="1"/>
    </row>
    <row r="976" spans="1:14" ht="15.75">
      <c r="A976" s="292"/>
      <c r="B976" s="1"/>
      <c r="C976" s="155"/>
      <c r="D976" s="155"/>
      <c r="F976" s="155"/>
      <c r="G976" s="6"/>
      <c r="H976" s="1"/>
      <c r="I976" s="69"/>
      <c r="J976" s="69"/>
      <c r="K976" s="69"/>
      <c r="L976" s="134"/>
      <c r="M976" s="155"/>
      <c r="N976" s="1"/>
    </row>
    <row r="977" spans="1:14" ht="15.75">
      <c r="A977" s="292"/>
      <c r="B977" s="1"/>
      <c r="C977" s="155"/>
      <c r="D977" s="155"/>
      <c r="F977" s="155"/>
      <c r="G977" s="6"/>
      <c r="H977" s="1"/>
      <c r="I977" s="69"/>
      <c r="J977" s="69"/>
      <c r="K977" s="69"/>
      <c r="L977" s="134"/>
      <c r="M977" s="155"/>
      <c r="N977" s="1"/>
    </row>
    <row r="978" spans="1:14" ht="15.75">
      <c r="A978" s="292"/>
      <c r="B978" s="1"/>
      <c r="C978" s="155"/>
      <c r="D978" s="155"/>
      <c r="F978" s="155"/>
      <c r="G978" s="6"/>
      <c r="H978" s="1"/>
      <c r="I978" s="69"/>
      <c r="J978" s="69"/>
      <c r="K978" s="69"/>
      <c r="L978" s="134"/>
      <c r="M978" s="155"/>
      <c r="N978" s="1"/>
    </row>
    <row r="979" spans="1:14" ht="15.75">
      <c r="A979" s="292"/>
      <c r="B979" s="1"/>
      <c r="C979" s="155"/>
      <c r="D979" s="155"/>
      <c r="F979" s="155"/>
      <c r="G979" s="6"/>
      <c r="H979" s="1"/>
      <c r="I979" s="69"/>
      <c r="J979" s="69"/>
      <c r="K979" s="69"/>
      <c r="L979" s="134"/>
      <c r="M979" s="155"/>
      <c r="N979" s="1"/>
    </row>
    <row r="980" spans="1:14" ht="15.75">
      <c r="A980" s="292"/>
      <c r="B980" s="1"/>
      <c r="C980" s="155"/>
      <c r="D980" s="155"/>
      <c r="F980" s="155"/>
      <c r="G980" s="6"/>
      <c r="H980" s="1"/>
      <c r="I980" s="69"/>
      <c r="J980" s="69"/>
      <c r="K980" s="69"/>
      <c r="L980" s="134"/>
      <c r="M980" s="155"/>
      <c r="N980" s="1"/>
    </row>
    <row r="981" spans="1:14" ht="15.75">
      <c r="A981" s="292"/>
      <c r="B981" s="1"/>
      <c r="C981" s="155"/>
      <c r="D981" s="155"/>
      <c r="F981" s="155"/>
      <c r="G981" s="6"/>
      <c r="H981" s="1"/>
      <c r="I981" s="69"/>
      <c r="J981" s="69"/>
      <c r="K981" s="69"/>
      <c r="L981" s="134"/>
      <c r="M981" s="155"/>
      <c r="N981" s="1"/>
    </row>
    <row r="982" spans="1:14" ht="15.75">
      <c r="A982" s="292"/>
      <c r="B982" s="1"/>
      <c r="C982" s="155"/>
      <c r="D982" s="155"/>
      <c r="F982" s="155"/>
      <c r="G982" s="6"/>
      <c r="H982" s="1"/>
      <c r="I982" s="69"/>
      <c r="J982" s="69"/>
      <c r="K982" s="69"/>
      <c r="L982" s="134"/>
      <c r="M982" s="155"/>
      <c r="N982" s="1"/>
    </row>
    <row r="983" spans="1:14" ht="15.75">
      <c r="A983" s="292"/>
      <c r="B983" s="1"/>
      <c r="C983" s="155"/>
      <c r="D983" s="155"/>
      <c r="F983" s="155"/>
      <c r="G983" s="6"/>
      <c r="H983" s="1"/>
      <c r="I983" s="69"/>
      <c r="J983" s="69"/>
      <c r="K983" s="69"/>
      <c r="L983" s="134"/>
      <c r="M983" s="155"/>
      <c r="N983" s="1"/>
    </row>
    <row r="984" spans="1:14" ht="15.75">
      <c r="A984" s="292"/>
      <c r="B984" s="1"/>
      <c r="C984" s="155"/>
      <c r="D984" s="155"/>
      <c r="F984" s="155"/>
      <c r="G984" s="6"/>
      <c r="H984" s="1"/>
      <c r="I984" s="69"/>
      <c r="J984" s="69"/>
      <c r="K984" s="69"/>
      <c r="L984" s="134"/>
      <c r="M984" s="155"/>
      <c r="N984" s="1"/>
    </row>
    <row r="985" spans="1:14" ht="15.75">
      <c r="A985" s="292"/>
      <c r="B985" s="1"/>
      <c r="C985" s="155"/>
      <c r="D985" s="155"/>
      <c r="F985" s="155"/>
      <c r="G985" s="6"/>
      <c r="H985" s="1"/>
      <c r="I985" s="69"/>
      <c r="J985" s="69"/>
      <c r="K985" s="69"/>
      <c r="L985" s="134"/>
      <c r="M985" s="155"/>
      <c r="N985" s="1"/>
    </row>
    <row r="986" spans="1:14" ht="15.75">
      <c r="A986" s="292"/>
      <c r="B986" s="1"/>
      <c r="C986" s="155"/>
      <c r="D986" s="155"/>
      <c r="F986" s="155"/>
      <c r="G986" s="6"/>
      <c r="H986" s="1"/>
      <c r="I986" s="69"/>
      <c r="J986" s="69"/>
      <c r="K986" s="69"/>
      <c r="L986" s="134"/>
      <c r="M986" s="155"/>
      <c r="N986" s="1"/>
    </row>
    <row r="987" spans="1:14" ht="15.75">
      <c r="A987" s="292"/>
      <c r="B987" s="1"/>
      <c r="C987" s="155"/>
      <c r="D987" s="155"/>
      <c r="F987" s="155"/>
      <c r="G987" s="6"/>
      <c r="H987" s="1"/>
      <c r="I987" s="69"/>
      <c r="J987" s="69"/>
      <c r="K987" s="69"/>
      <c r="L987" s="134"/>
      <c r="M987" s="155"/>
      <c r="N987" s="1"/>
    </row>
    <row r="988" spans="1:14" ht="15.75">
      <c r="A988" s="292"/>
      <c r="B988" s="1"/>
      <c r="C988" s="155"/>
      <c r="D988" s="155"/>
      <c r="F988" s="155"/>
      <c r="G988" s="6"/>
      <c r="H988" s="1"/>
      <c r="I988" s="69"/>
      <c r="J988" s="69"/>
      <c r="K988" s="69"/>
      <c r="L988" s="134"/>
      <c r="M988" s="155"/>
      <c r="N988" s="1"/>
    </row>
    <row r="989" spans="1:14" ht="15.75">
      <c r="A989" s="292"/>
      <c r="B989" s="1"/>
      <c r="C989" s="155"/>
      <c r="D989" s="155"/>
      <c r="F989" s="155"/>
      <c r="G989" s="6"/>
      <c r="H989" s="1"/>
      <c r="I989" s="69"/>
      <c r="J989" s="69"/>
      <c r="K989" s="69"/>
      <c r="L989" s="134"/>
      <c r="M989" s="155"/>
      <c r="N989" s="1"/>
    </row>
    <row r="990" spans="1:14" ht="15.75">
      <c r="A990" s="292"/>
      <c r="B990" s="1"/>
      <c r="C990" s="155"/>
      <c r="D990" s="155"/>
      <c r="F990" s="155"/>
      <c r="G990" s="6"/>
      <c r="H990" s="1"/>
      <c r="I990" s="69"/>
      <c r="J990" s="69"/>
      <c r="K990" s="69"/>
      <c r="L990" s="134"/>
      <c r="M990" s="155"/>
      <c r="N990" s="1"/>
    </row>
    <row r="991" spans="1:14" ht="15.75">
      <c r="A991" s="292"/>
      <c r="B991" s="1"/>
      <c r="C991" s="155"/>
      <c r="D991" s="155"/>
      <c r="F991" s="155"/>
      <c r="G991" s="6"/>
      <c r="H991" s="1"/>
      <c r="I991" s="69"/>
      <c r="J991" s="69"/>
      <c r="K991" s="69"/>
      <c r="L991" s="134"/>
      <c r="M991" s="155"/>
      <c r="N991" s="1"/>
    </row>
    <row r="992" spans="1:14" ht="15.75">
      <c r="A992" s="292"/>
      <c r="B992" s="1"/>
      <c r="C992" s="155"/>
      <c r="D992" s="155"/>
      <c r="F992" s="155"/>
      <c r="G992" s="6"/>
      <c r="H992" s="1"/>
      <c r="I992" s="69"/>
      <c r="J992" s="69"/>
      <c r="K992" s="69"/>
      <c r="L992" s="134"/>
      <c r="M992" s="155"/>
      <c r="N992" s="1"/>
    </row>
    <row r="993" spans="1:14" ht="15.75">
      <c r="A993" s="292"/>
      <c r="B993" s="1"/>
      <c r="C993" s="155"/>
      <c r="D993" s="155"/>
      <c r="F993" s="155"/>
      <c r="G993" s="6"/>
      <c r="H993" s="1"/>
      <c r="I993" s="69"/>
      <c r="J993" s="69"/>
      <c r="K993" s="69"/>
      <c r="L993" s="134"/>
      <c r="M993" s="155"/>
      <c r="N993" s="1"/>
    </row>
    <row r="994" spans="1:14" ht="15.75">
      <c r="A994" s="292"/>
      <c r="B994" s="1"/>
      <c r="C994" s="155"/>
      <c r="D994" s="155"/>
      <c r="F994" s="155"/>
      <c r="G994" s="6"/>
      <c r="H994" s="1"/>
      <c r="I994" s="69"/>
      <c r="J994" s="69"/>
      <c r="K994" s="69"/>
      <c r="L994" s="134"/>
      <c r="M994" s="155"/>
      <c r="N994" s="1"/>
    </row>
    <row r="995" spans="1:14" ht="15.75">
      <c r="A995" s="292"/>
      <c r="B995" s="1"/>
      <c r="C995" s="155"/>
      <c r="D995" s="155"/>
      <c r="F995" s="155"/>
      <c r="G995" s="6"/>
      <c r="H995" s="1"/>
      <c r="I995" s="69"/>
      <c r="J995" s="69"/>
      <c r="K995" s="69"/>
      <c r="L995" s="134"/>
      <c r="M995" s="155"/>
      <c r="N995" s="1"/>
    </row>
    <row r="996" spans="1:14" ht="15.75">
      <c r="A996" s="292"/>
      <c r="B996" s="1"/>
      <c r="C996" s="155"/>
      <c r="D996" s="155"/>
      <c r="F996" s="155"/>
      <c r="G996" s="6"/>
      <c r="H996" s="1"/>
      <c r="I996" s="69"/>
      <c r="J996" s="69"/>
      <c r="K996" s="69"/>
      <c r="L996" s="134"/>
      <c r="M996" s="155"/>
      <c r="N996" s="1"/>
    </row>
    <row r="997" spans="1:14" ht="15.75">
      <c r="A997" s="292"/>
      <c r="B997" s="1"/>
      <c r="C997" s="155"/>
      <c r="D997" s="155"/>
      <c r="F997" s="155"/>
      <c r="G997" s="6"/>
      <c r="H997" s="1"/>
      <c r="I997" s="69"/>
      <c r="J997" s="69"/>
      <c r="K997" s="69"/>
      <c r="L997" s="134"/>
      <c r="M997" s="155"/>
      <c r="N997" s="1"/>
    </row>
    <row r="998" spans="1:14" ht="15.75">
      <c r="A998" s="292"/>
      <c r="B998" s="1"/>
      <c r="C998" s="155"/>
      <c r="D998" s="155"/>
      <c r="F998" s="155"/>
      <c r="G998" s="6"/>
      <c r="H998" s="1"/>
      <c r="I998" s="69"/>
      <c r="J998" s="69"/>
      <c r="K998" s="69"/>
      <c r="L998" s="134"/>
      <c r="M998" s="155"/>
      <c r="N998" s="1"/>
    </row>
    <row r="999" spans="1:14" ht="15.75">
      <c r="A999" s="292"/>
      <c r="B999" s="1"/>
      <c r="C999" s="155"/>
      <c r="D999" s="155"/>
      <c r="F999" s="155"/>
      <c r="G999" s="6"/>
      <c r="H999" s="1"/>
      <c r="I999" s="69"/>
      <c r="J999" s="69"/>
      <c r="K999" s="69"/>
      <c r="L999" s="134"/>
      <c r="M999" s="155"/>
      <c r="N999" s="1"/>
    </row>
    <row r="1000" spans="1:14" ht="15.75">
      <c r="A1000" s="292"/>
      <c r="B1000" s="1"/>
      <c r="C1000" s="155"/>
      <c r="D1000" s="155"/>
      <c r="F1000" s="155"/>
      <c r="G1000" s="6"/>
      <c r="H1000" s="1"/>
      <c r="I1000" s="69"/>
      <c r="J1000" s="69"/>
      <c r="K1000" s="69"/>
      <c r="L1000" s="134"/>
      <c r="M1000" s="155"/>
      <c r="N1000" s="1"/>
    </row>
    <row r="1001" spans="1:14" ht="15.75">
      <c r="A1001" s="292"/>
      <c r="B1001" s="1"/>
      <c r="C1001" s="155"/>
      <c r="D1001" s="155"/>
      <c r="F1001" s="155"/>
      <c r="G1001" s="6"/>
      <c r="H1001" s="1"/>
      <c r="I1001" s="69"/>
      <c r="J1001" s="69"/>
      <c r="K1001" s="69"/>
      <c r="L1001" s="134"/>
      <c r="M1001" s="155"/>
      <c r="N1001" s="1"/>
    </row>
    <row r="1002" spans="1:14" ht="15.75">
      <c r="A1002" s="292"/>
      <c r="B1002" s="1"/>
      <c r="C1002" s="155"/>
      <c r="D1002" s="155"/>
      <c r="F1002" s="155"/>
      <c r="G1002" s="6"/>
      <c r="H1002" s="1"/>
      <c r="I1002" s="69"/>
      <c r="J1002" s="69"/>
      <c r="K1002" s="69"/>
      <c r="L1002" s="134"/>
      <c r="M1002" s="155"/>
      <c r="N1002" s="1"/>
    </row>
    <row r="1003" spans="1:14" ht="15.75">
      <c r="A1003" s="292"/>
      <c r="B1003" s="1"/>
      <c r="C1003" s="155"/>
      <c r="D1003" s="155"/>
      <c r="F1003" s="155"/>
      <c r="G1003" s="6"/>
      <c r="H1003" s="1"/>
      <c r="I1003" s="69"/>
      <c r="J1003" s="69"/>
      <c r="K1003" s="69"/>
      <c r="L1003" s="134"/>
      <c r="M1003" s="155"/>
      <c r="N1003" s="1"/>
    </row>
    <row r="1004" spans="1:14" ht="15.75">
      <c r="A1004" s="292"/>
      <c r="B1004" s="1"/>
      <c r="C1004" s="155"/>
      <c r="D1004" s="155"/>
      <c r="F1004" s="155"/>
      <c r="G1004" s="6"/>
      <c r="H1004" s="1"/>
      <c r="I1004" s="69"/>
      <c r="J1004" s="69"/>
      <c r="K1004" s="69"/>
      <c r="L1004" s="134"/>
      <c r="M1004" s="155"/>
      <c r="N1004" s="1"/>
    </row>
    <row r="1005" spans="1:14" ht="15.75">
      <c r="A1005" s="292"/>
      <c r="B1005" s="1"/>
      <c r="C1005" s="155"/>
      <c r="D1005" s="155"/>
      <c r="F1005" s="155"/>
      <c r="G1005" s="6"/>
      <c r="H1005" s="1"/>
      <c r="I1005" s="69"/>
      <c r="J1005" s="69"/>
      <c r="K1005" s="69"/>
      <c r="L1005" s="134"/>
      <c r="M1005" s="155"/>
      <c r="N1005" s="1"/>
    </row>
    <row r="1006" spans="1:14" ht="15.75">
      <c r="A1006" s="292"/>
      <c r="B1006" s="1"/>
      <c r="C1006" s="155"/>
      <c r="D1006" s="155"/>
      <c r="F1006" s="155"/>
      <c r="G1006" s="6"/>
      <c r="H1006" s="1"/>
      <c r="I1006" s="69"/>
      <c r="J1006" s="69"/>
      <c r="K1006" s="69"/>
      <c r="L1006" s="134"/>
      <c r="M1006" s="155"/>
      <c r="N1006" s="1"/>
    </row>
    <row r="1007" spans="1:14" ht="15.75">
      <c r="A1007" s="292"/>
      <c r="B1007" s="1"/>
      <c r="C1007" s="155"/>
      <c r="D1007" s="155"/>
      <c r="F1007" s="155"/>
      <c r="G1007" s="6"/>
      <c r="H1007" s="1"/>
      <c r="I1007" s="69"/>
      <c r="J1007" s="69"/>
      <c r="K1007" s="69"/>
      <c r="L1007" s="134"/>
      <c r="M1007" s="155"/>
      <c r="N1007" s="1"/>
    </row>
    <row r="1008" spans="1:14" ht="15.75">
      <c r="A1008" s="292"/>
      <c r="B1008" s="1"/>
      <c r="C1008" s="155"/>
      <c r="D1008" s="155"/>
      <c r="F1008" s="155"/>
      <c r="G1008" s="6"/>
      <c r="H1008" s="1"/>
      <c r="I1008" s="69"/>
      <c r="J1008" s="69"/>
      <c r="K1008" s="69"/>
      <c r="L1008" s="134"/>
      <c r="M1008" s="155"/>
      <c r="N1008" s="1"/>
    </row>
    <row r="1009" spans="1:14" ht="15.75">
      <c r="A1009" s="292"/>
      <c r="B1009" s="1"/>
      <c r="C1009" s="155"/>
      <c r="D1009" s="155"/>
      <c r="F1009" s="155"/>
      <c r="G1009" s="6"/>
      <c r="H1009" s="1"/>
      <c r="I1009" s="69"/>
      <c r="J1009" s="69"/>
      <c r="K1009" s="69"/>
      <c r="L1009" s="134"/>
      <c r="M1009" s="155"/>
      <c r="N1009" s="1"/>
    </row>
    <row r="1010" spans="1:14" ht="15.75">
      <c r="A1010" s="292"/>
      <c r="B1010" s="1"/>
      <c r="C1010" s="155"/>
      <c r="D1010" s="155"/>
      <c r="F1010" s="155"/>
      <c r="G1010" s="6"/>
      <c r="H1010" s="1"/>
      <c r="I1010" s="69"/>
      <c r="J1010" s="69"/>
      <c r="K1010" s="69"/>
      <c r="L1010" s="134"/>
      <c r="M1010" s="155"/>
      <c r="N1010" s="1"/>
    </row>
    <row r="1011" spans="1:14" ht="15.75">
      <c r="A1011" s="292"/>
      <c r="B1011" s="1"/>
      <c r="C1011" s="155"/>
      <c r="D1011" s="155"/>
      <c r="F1011" s="155"/>
      <c r="G1011" s="6"/>
      <c r="H1011" s="1"/>
      <c r="I1011" s="69"/>
      <c r="J1011" s="69"/>
      <c r="K1011" s="69"/>
      <c r="L1011" s="134"/>
      <c r="M1011" s="155"/>
      <c r="N1011" s="1"/>
    </row>
    <row r="1012" spans="1:14" ht="15.75">
      <c r="A1012" s="292"/>
      <c r="B1012" s="1"/>
      <c r="C1012" s="155"/>
      <c r="D1012" s="155"/>
      <c r="F1012" s="155"/>
      <c r="G1012" s="6"/>
      <c r="H1012" s="1"/>
      <c r="I1012" s="69"/>
      <c r="J1012" s="69"/>
      <c r="K1012" s="69"/>
      <c r="L1012" s="134"/>
      <c r="M1012" s="155"/>
      <c r="N1012" s="1"/>
    </row>
    <row r="1013" spans="1:14" ht="15.75">
      <c r="A1013" s="292"/>
      <c r="B1013" s="1"/>
      <c r="C1013" s="155"/>
      <c r="D1013" s="155"/>
      <c r="F1013" s="155"/>
      <c r="G1013" s="6"/>
      <c r="H1013" s="1"/>
      <c r="I1013" s="69"/>
      <c r="J1013" s="69"/>
      <c r="K1013" s="69"/>
      <c r="L1013" s="134"/>
      <c r="M1013" s="155"/>
      <c r="N1013" s="1"/>
    </row>
    <row r="1014" spans="1:14" ht="15.75">
      <c r="A1014" s="292"/>
      <c r="B1014" s="1"/>
      <c r="C1014" s="155"/>
      <c r="D1014" s="155"/>
      <c r="F1014" s="155"/>
      <c r="G1014" s="6"/>
      <c r="H1014" s="1"/>
      <c r="I1014" s="69"/>
      <c r="J1014" s="69"/>
      <c r="K1014" s="69"/>
      <c r="L1014" s="134"/>
      <c r="M1014" s="155"/>
      <c r="N1014" s="1"/>
    </row>
    <row r="1015" spans="1:14" ht="15.75">
      <c r="A1015" s="292"/>
      <c r="B1015" s="1"/>
      <c r="C1015" s="155"/>
      <c r="D1015" s="155"/>
      <c r="F1015" s="155"/>
      <c r="G1015" s="6"/>
      <c r="H1015" s="1"/>
      <c r="I1015" s="69"/>
      <c r="J1015" s="69"/>
      <c r="K1015" s="69"/>
      <c r="L1015" s="134"/>
      <c r="M1015" s="155"/>
      <c r="N1015" s="1"/>
    </row>
    <row r="1016" spans="1:14" ht="15.75">
      <c r="A1016" s="292"/>
      <c r="B1016" s="1"/>
      <c r="C1016" s="155"/>
      <c r="D1016" s="155"/>
      <c r="F1016" s="155"/>
      <c r="G1016" s="6"/>
      <c r="H1016" s="1"/>
      <c r="I1016" s="69"/>
      <c r="J1016" s="69"/>
      <c r="K1016" s="69"/>
      <c r="L1016" s="134"/>
      <c r="M1016" s="155"/>
      <c r="N1016" s="1"/>
    </row>
    <row r="1017" spans="1:14" ht="15.75">
      <c r="A1017" s="292"/>
      <c r="B1017" s="1"/>
      <c r="C1017" s="155"/>
      <c r="D1017" s="155"/>
      <c r="F1017" s="155"/>
      <c r="G1017" s="6"/>
      <c r="H1017" s="1"/>
      <c r="I1017" s="69"/>
      <c r="J1017" s="69"/>
      <c r="K1017" s="69"/>
      <c r="L1017" s="134"/>
      <c r="M1017" s="155"/>
      <c r="N1017" s="1"/>
    </row>
    <row r="1018" spans="1:14" ht="15.75">
      <c r="A1018" s="292"/>
      <c r="B1018" s="1"/>
      <c r="C1018" s="155"/>
      <c r="D1018" s="155"/>
      <c r="F1018" s="155"/>
      <c r="G1018" s="6"/>
      <c r="H1018" s="1"/>
      <c r="I1018" s="69"/>
      <c r="J1018" s="69"/>
      <c r="K1018" s="69"/>
      <c r="L1018" s="134"/>
      <c r="M1018" s="155"/>
      <c r="N1018" s="1"/>
    </row>
    <row r="1019" spans="1:14" ht="15.75">
      <c r="A1019" s="292"/>
      <c r="B1019" s="1"/>
      <c r="C1019" s="155"/>
      <c r="D1019" s="155"/>
      <c r="F1019" s="155"/>
      <c r="G1019" s="6"/>
      <c r="H1019" s="1"/>
      <c r="I1019" s="69"/>
      <c r="J1019" s="69"/>
      <c r="K1019" s="69"/>
      <c r="L1019" s="134"/>
      <c r="M1019" s="155"/>
      <c r="N1019" s="1"/>
    </row>
    <row r="1020" spans="1:14" ht="15.75">
      <c r="A1020" s="292"/>
      <c r="B1020" s="1"/>
      <c r="C1020" s="155"/>
      <c r="D1020" s="155"/>
      <c r="F1020" s="155"/>
      <c r="G1020" s="6"/>
      <c r="H1020" s="1"/>
      <c r="I1020" s="69"/>
      <c r="J1020" s="69"/>
      <c r="K1020" s="69"/>
      <c r="L1020" s="134"/>
      <c r="M1020" s="155"/>
      <c r="N1020" s="1"/>
    </row>
    <row r="1021" spans="1:14" ht="15.75">
      <c r="A1021" s="292"/>
      <c r="B1021" s="1"/>
      <c r="C1021" s="155"/>
      <c r="D1021" s="155"/>
      <c r="F1021" s="155"/>
      <c r="G1021" s="6"/>
      <c r="H1021" s="1"/>
      <c r="I1021" s="69"/>
      <c r="J1021" s="69"/>
      <c r="K1021" s="69"/>
      <c r="L1021" s="134"/>
      <c r="M1021" s="155"/>
      <c r="N1021" s="1"/>
    </row>
    <row r="1022" spans="1:14" ht="15.75">
      <c r="A1022" s="292"/>
      <c r="B1022" s="1"/>
      <c r="C1022" s="155"/>
      <c r="D1022" s="155"/>
      <c r="F1022" s="155"/>
      <c r="G1022" s="6"/>
      <c r="H1022" s="1"/>
      <c r="I1022" s="69"/>
      <c r="J1022" s="69"/>
      <c r="K1022" s="69"/>
      <c r="L1022" s="134"/>
      <c r="M1022" s="155"/>
      <c r="N1022" s="1"/>
    </row>
    <row r="1023" spans="1:14" ht="15.75">
      <c r="A1023" s="292"/>
      <c r="B1023" s="1"/>
      <c r="C1023" s="155"/>
      <c r="D1023" s="155"/>
      <c r="F1023" s="155"/>
      <c r="G1023" s="6"/>
      <c r="H1023" s="1"/>
      <c r="I1023" s="69"/>
      <c r="J1023" s="69"/>
      <c r="K1023" s="69"/>
      <c r="L1023" s="134"/>
      <c r="M1023" s="155"/>
      <c r="N1023" s="1"/>
    </row>
    <row r="1024" spans="1:14" ht="15.75">
      <c r="A1024" s="292"/>
      <c r="B1024" s="1"/>
      <c r="C1024" s="155"/>
      <c r="D1024" s="155"/>
      <c r="F1024" s="155"/>
      <c r="G1024" s="6"/>
      <c r="H1024" s="1"/>
      <c r="I1024" s="69"/>
      <c r="J1024" s="69"/>
      <c r="K1024" s="69"/>
      <c r="L1024" s="134"/>
      <c r="M1024" s="155"/>
      <c r="N1024" s="1"/>
    </row>
    <row r="1025" spans="1:14" ht="15.75">
      <c r="A1025" s="292"/>
      <c r="B1025" s="1"/>
      <c r="C1025" s="155"/>
      <c r="D1025" s="155"/>
      <c r="F1025" s="155"/>
      <c r="G1025" s="6"/>
      <c r="H1025" s="1"/>
      <c r="I1025" s="69"/>
      <c r="J1025" s="69"/>
      <c r="K1025" s="69"/>
      <c r="L1025" s="134"/>
      <c r="M1025" s="155"/>
      <c r="N1025" s="1"/>
    </row>
    <row r="1026" spans="1:14" ht="15.75">
      <c r="A1026" s="292"/>
      <c r="B1026" s="1"/>
      <c r="C1026" s="155"/>
      <c r="D1026" s="155"/>
      <c r="F1026" s="155"/>
      <c r="G1026" s="6"/>
      <c r="H1026" s="1"/>
      <c r="I1026" s="69"/>
      <c r="J1026" s="69"/>
      <c r="K1026" s="69"/>
      <c r="L1026" s="134"/>
      <c r="M1026" s="155"/>
      <c r="N1026" s="1"/>
    </row>
    <row r="1027" spans="1:14" ht="15.75">
      <c r="A1027" s="292"/>
      <c r="B1027" s="1"/>
      <c r="C1027" s="155"/>
      <c r="D1027" s="155"/>
      <c r="F1027" s="155"/>
      <c r="G1027" s="6"/>
      <c r="H1027" s="1"/>
      <c r="I1027" s="69"/>
      <c r="J1027" s="69"/>
      <c r="K1027" s="69"/>
      <c r="L1027" s="134"/>
      <c r="M1027" s="155"/>
      <c r="N1027" s="1"/>
    </row>
    <row r="1028" spans="1:14" ht="15.75">
      <c r="A1028" s="292"/>
      <c r="B1028" s="1"/>
      <c r="C1028" s="155"/>
      <c r="D1028" s="155"/>
      <c r="F1028" s="155"/>
      <c r="G1028" s="6"/>
      <c r="H1028" s="1"/>
      <c r="I1028" s="69"/>
      <c r="J1028" s="69"/>
      <c r="K1028" s="69"/>
      <c r="L1028" s="134"/>
      <c r="M1028" s="155"/>
      <c r="N1028" s="1"/>
    </row>
    <row r="1029" spans="1:14" ht="15.75">
      <c r="A1029" s="292"/>
      <c r="B1029" s="1"/>
      <c r="C1029" s="155"/>
      <c r="D1029" s="155"/>
      <c r="F1029" s="155"/>
      <c r="G1029" s="6"/>
      <c r="H1029" s="1"/>
      <c r="I1029" s="69"/>
      <c r="J1029" s="69"/>
      <c r="K1029" s="69"/>
      <c r="L1029" s="134"/>
      <c r="M1029" s="155"/>
      <c r="N1029" s="1"/>
    </row>
    <row r="1030" spans="1:14" ht="15.75">
      <c r="A1030" s="292"/>
      <c r="B1030" s="1"/>
      <c r="C1030" s="155"/>
      <c r="D1030" s="155"/>
      <c r="F1030" s="155"/>
      <c r="G1030" s="6"/>
      <c r="H1030" s="1"/>
      <c r="I1030" s="69"/>
      <c r="J1030" s="69"/>
      <c r="K1030" s="69"/>
      <c r="L1030" s="134"/>
      <c r="M1030" s="155"/>
      <c r="N1030" s="1"/>
    </row>
    <row r="1031" spans="1:14" ht="15.75">
      <c r="A1031" s="292"/>
      <c r="B1031" s="1"/>
      <c r="C1031" s="155"/>
      <c r="D1031" s="155"/>
      <c r="F1031" s="155"/>
      <c r="G1031" s="6"/>
      <c r="H1031" s="1"/>
      <c r="I1031" s="69"/>
      <c r="J1031" s="69"/>
      <c r="K1031" s="69"/>
      <c r="L1031" s="134"/>
      <c r="M1031" s="155"/>
      <c r="N1031" s="1"/>
    </row>
    <row r="1032" spans="1:14" ht="15.75">
      <c r="A1032" s="292"/>
      <c r="B1032" s="1"/>
      <c r="C1032" s="155"/>
      <c r="D1032" s="155"/>
      <c r="F1032" s="155"/>
      <c r="G1032" s="6"/>
      <c r="H1032" s="1"/>
      <c r="I1032" s="69"/>
      <c r="J1032" s="69"/>
      <c r="K1032" s="69"/>
      <c r="L1032" s="134"/>
      <c r="M1032" s="155"/>
      <c r="N1032" s="1"/>
    </row>
    <row r="1033" spans="1:14" ht="15.75">
      <c r="A1033" s="292"/>
      <c r="B1033" s="1"/>
      <c r="C1033" s="155"/>
      <c r="D1033" s="155"/>
      <c r="F1033" s="155"/>
      <c r="G1033" s="6"/>
      <c r="H1033" s="1"/>
      <c r="I1033" s="69"/>
      <c r="J1033" s="69"/>
      <c r="K1033" s="69"/>
      <c r="L1033" s="134"/>
      <c r="M1033" s="155"/>
      <c r="N1033" s="1"/>
    </row>
    <row r="1034" spans="1:14" ht="15.75">
      <c r="A1034" s="292"/>
      <c r="B1034" s="1"/>
      <c r="C1034" s="155"/>
      <c r="D1034" s="155"/>
      <c r="F1034" s="155"/>
      <c r="G1034" s="6"/>
      <c r="H1034" s="1"/>
      <c r="I1034" s="69"/>
      <c r="J1034" s="69"/>
      <c r="K1034" s="69"/>
      <c r="L1034" s="134"/>
      <c r="M1034" s="155"/>
      <c r="N1034" s="1"/>
    </row>
    <row r="1035" spans="1:14" ht="15.75">
      <c r="A1035" s="292"/>
      <c r="B1035" s="1"/>
      <c r="C1035" s="155"/>
      <c r="D1035" s="155"/>
      <c r="F1035" s="155"/>
      <c r="G1035" s="6"/>
      <c r="H1035" s="1"/>
      <c r="I1035" s="69"/>
      <c r="J1035" s="69"/>
      <c r="K1035" s="69"/>
      <c r="L1035" s="134"/>
      <c r="M1035" s="155"/>
      <c r="N1035" s="1"/>
    </row>
    <row r="1036" spans="1:14" ht="15.75">
      <c r="A1036" s="292"/>
      <c r="B1036" s="1"/>
      <c r="C1036" s="155"/>
      <c r="D1036" s="155"/>
      <c r="F1036" s="155"/>
      <c r="G1036" s="6"/>
      <c r="H1036" s="1"/>
      <c r="I1036" s="69"/>
      <c r="J1036" s="69"/>
      <c r="K1036" s="69"/>
      <c r="L1036" s="134"/>
      <c r="M1036" s="155"/>
      <c r="N1036" s="1"/>
    </row>
    <row r="1037" spans="1:14" ht="15.75">
      <c r="A1037" s="292"/>
      <c r="B1037" s="1"/>
      <c r="C1037" s="155"/>
      <c r="D1037" s="155"/>
      <c r="F1037" s="155"/>
      <c r="G1037" s="6"/>
      <c r="H1037" s="1"/>
      <c r="I1037" s="69"/>
      <c r="J1037" s="69"/>
      <c r="K1037" s="69"/>
      <c r="L1037" s="134"/>
      <c r="M1037" s="155"/>
      <c r="N1037" s="1"/>
    </row>
    <row r="1038" spans="1:14" ht="15.75">
      <c r="A1038" s="292"/>
      <c r="B1038" s="1"/>
      <c r="C1038" s="155"/>
      <c r="D1038" s="155"/>
      <c r="F1038" s="155"/>
      <c r="G1038" s="6"/>
      <c r="H1038" s="1"/>
      <c r="I1038" s="69"/>
      <c r="J1038" s="69"/>
      <c r="K1038" s="69"/>
      <c r="L1038" s="134"/>
      <c r="M1038" s="155"/>
      <c r="N1038" s="1"/>
    </row>
    <row r="1039" spans="1:14" ht="15.75">
      <c r="A1039" s="292"/>
      <c r="B1039" s="1"/>
      <c r="C1039" s="155"/>
      <c r="D1039" s="155"/>
      <c r="F1039" s="155"/>
      <c r="G1039" s="6"/>
      <c r="H1039" s="1"/>
      <c r="I1039" s="69"/>
      <c r="J1039" s="69"/>
      <c r="K1039" s="69"/>
      <c r="L1039" s="134"/>
      <c r="M1039" s="155"/>
      <c r="N1039" s="1"/>
    </row>
    <row r="1040" spans="1:14" ht="15.75">
      <c r="A1040" s="292"/>
      <c r="B1040" s="1"/>
      <c r="C1040" s="155"/>
      <c r="D1040" s="155"/>
      <c r="F1040" s="155"/>
      <c r="G1040" s="6"/>
      <c r="H1040" s="1"/>
      <c r="I1040" s="69"/>
      <c r="J1040" s="69"/>
      <c r="K1040" s="69"/>
      <c r="L1040" s="134"/>
      <c r="M1040" s="155"/>
      <c r="N1040" s="1"/>
    </row>
    <row r="1041" spans="1:14" ht="15.75">
      <c r="A1041" s="292"/>
      <c r="B1041" s="1"/>
      <c r="C1041" s="155"/>
      <c r="D1041" s="155"/>
      <c r="F1041" s="155"/>
      <c r="G1041" s="6"/>
      <c r="H1041" s="1"/>
      <c r="I1041" s="69"/>
      <c r="J1041" s="69"/>
      <c r="K1041" s="69"/>
      <c r="L1041" s="134"/>
      <c r="M1041" s="155"/>
      <c r="N1041" s="1"/>
    </row>
    <row r="1042" spans="1:14" ht="15.75">
      <c r="A1042" s="292"/>
      <c r="B1042" s="1"/>
      <c r="C1042" s="155"/>
      <c r="D1042" s="155"/>
      <c r="F1042" s="155"/>
      <c r="G1042" s="6"/>
      <c r="H1042" s="1"/>
      <c r="I1042" s="69"/>
      <c r="J1042" s="69"/>
      <c r="K1042" s="69"/>
      <c r="L1042" s="134"/>
      <c r="M1042" s="155"/>
      <c r="N1042" s="1"/>
    </row>
    <row r="1043" spans="1:14" ht="15.75">
      <c r="A1043" s="292"/>
      <c r="B1043" s="1"/>
      <c r="C1043" s="155"/>
      <c r="D1043" s="155"/>
      <c r="F1043" s="155"/>
      <c r="G1043" s="6"/>
      <c r="H1043" s="1"/>
      <c r="I1043" s="69"/>
      <c r="J1043" s="69"/>
      <c r="K1043" s="69"/>
      <c r="L1043" s="134"/>
      <c r="M1043" s="155"/>
      <c r="N1043" s="1"/>
    </row>
    <row r="1044" spans="1:14" ht="15.75">
      <c r="A1044" s="292"/>
      <c r="B1044" s="1"/>
      <c r="C1044" s="155"/>
      <c r="D1044" s="155"/>
      <c r="F1044" s="155"/>
      <c r="G1044" s="6"/>
      <c r="H1044" s="1"/>
      <c r="I1044" s="69"/>
      <c r="J1044" s="69"/>
      <c r="K1044" s="69"/>
      <c r="L1044" s="134"/>
      <c r="M1044" s="155"/>
      <c r="N1044" s="1"/>
    </row>
    <row r="1045" spans="1:14" ht="15.75">
      <c r="A1045" s="292"/>
      <c r="B1045" s="1"/>
      <c r="C1045" s="155"/>
      <c r="D1045" s="155"/>
      <c r="F1045" s="155"/>
      <c r="G1045" s="6"/>
      <c r="H1045" s="1"/>
      <c r="I1045" s="69"/>
      <c r="J1045" s="69"/>
      <c r="K1045" s="69"/>
      <c r="L1045" s="134"/>
      <c r="M1045" s="155"/>
      <c r="N1045" s="1"/>
    </row>
    <row r="1046" spans="1:14" ht="15.75">
      <c r="A1046" s="292"/>
      <c r="B1046" s="1"/>
      <c r="C1046" s="155"/>
      <c r="D1046" s="155"/>
      <c r="F1046" s="155"/>
      <c r="G1046" s="6"/>
      <c r="H1046" s="1"/>
      <c r="I1046" s="69"/>
      <c r="J1046" s="69"/>
      <c r="K1046" s="69"/>
      <c r="L1046" s="134"/>
      <c r="M1046" s="155"/>
      <c r="N1046" s="1"/>
    </row>
    <row r="1047" spans="1:14" ht="15.75">
      <c r="A1047" s="292"/>
      <c r="B1047" s="1"/>
      <c r="C1047" s="155"/>
      <c r="D1047" s="155"/>
      <c r="F1047" s="155"/>
      <c r="G1047" s="6"/>
      <c r="H1047" s="1"/>
      <c r="I1047" s="69"/>
      <c r="J1047" s="69"/>
      <c r="K1047" s="69"/>
      <c r="L1047" s="134"/>
      <c r="M1047" s="155"/>
      <c r="N1047" s="1"/>
    </row>
    <row r="1048" spans="1:14" ht="15.75">
      <c r="A1048" s="292"/>
      <c r="B1048" s="1"/>
      <c r="C1048" s="155"/>
      <c r="D1048" s="155"/>
      <c r="F1048" s="155"/>
      <c r="G1048" s="6"/>
      <c r="H1048" s="1"/>
      <c r="I1048" s="69"/>
      <c r="J1048" s="69"/>
      <c r="K1048" s="69"/>
      <c r="L1048" s="134"/>
      <c r="M1048" s="155"/>
      <c r="N1048" s="1"/>
    </row>
    <row r="1049" spans="1:14" ht="15.75">
      <c r="A1049" s="292"/>
      <c r="B1049" s="1"/>
      <c r="C1049" s="155"/>
      <c r="D1049" s="155"/>
      <c r="F1049" s="155"/>
      <c r="G1049" s="6"/>
      <c r="H1049" s="1"/>
      <c r="I1049" s="69"/>
      <c r="J1049" s="69"/>
      <c r="K1049" s="69"/>
      <c r="L1049" s="134"/>
      <c r="M1049" s="155"/>
      <c r="N1049" s="1"/>
    </row>
    <row r="1050" spans="1:14" ht="15.75">
      <c r="A1050" s="292"/>
      <c r="B1050" s="1"/>
      <c r="C1050" s="155"/>
      <c r="D1050" s="155"/>
      <c r="F1050" s="155"/>
      <c r="G1050" s="6"/>
      <c r="H1050" s="1"/>
      <c r="I1050" s="69"/>
      <c r="J1050" s="69"/>
      <c r="K1050" s="69"/>
      <c r="L1050" s="134"/>
      <c r="M1050" s="155"/>
      <c r="N1050" s="1"/>
    </row>
    <row r="1051" spans="1:14" ht="15.75">
      <c r="A1051" s="292"/>
      <c r="B1051" s="1"/>
      <c r="C1051" s="155"/>
      <c r="D1051" s="155"/>
      <c r="F1051" s="155"/>
      <c r="G1051" s="6"/>
      <c r="H1051" s="1"/>
      <c r="I1051" s="69"/>
      <c r="J1051" s="69"/>
      <c r="K1051" s="69"/>
      <c r="L1051" s="134"/>
      <c r="M1051" s="155"/>
      <c r="N1051" s="1"/>
    </row>
    <row r="1052" spans="1:14" ht="15.75">
      <c r="A1052" s="292"/>
      <c r="B1052" s="1"/>
      <c r="C1052" s="155"/>
      <c r="D1052" s="155"/>
      <c r="F1052" s="155"/>
      <c r="G1052" s="6"/>
      <c r="H1052" s="1"/>
      <c r="I1052" s="69"/>
      <c r="J1052" s="69"/>
      <c r="K1052" s="69"/>
      <c r="L1052" s="134"/>
      <c r="M1052" s="155"/>
      <c r="N1052" s="1"/>
    </row>
    <row r="1053" spans="1:14" ht="15.75">
      <c r="A1053" s="292"/>
      <c r="B1053" s="1"/>
      <c r="C1053" s="155"/>
      <c r="D1053" s="155"/>
      <c r="F1053" s="155"/>
      <c r="G1053" s="6"/>
      <c r="H1053" s="1"/>
      <c r="I1053" s="69"/>
      <c r="J1053" s="69"/>
      <c r="K1053" s="69"/>
      <c r="L1053" s="134"/>
      <c r="M1053" s="155"/>
      <c r="N1053" s="1"/>
    </row>
    <row r="1054" spans="1:14" ht="15.75">
      <c r="A1054" s="292"/>
      <c r="B1054" s="1"/>
      <c r="C1054" s="155"/>
      <c r="D1054" s="155"/>
      <c r="F1054" s="155"/>
      <c r="G1054" s="6"/>
      <c r="H1054" s="1"/>
      <c r="I1054" s="69"/>
      <c r="J1054" s="69"/>
      <c r="K1054" s="69"/>
      <c r="L1054" s="134"/>
      <c r="M1054" s="155"/>
      <c r="N1054" s="1"/>
    </row>
    <row r="1055" spans="1:14" ht="15.75">
      <c r="A1055" s="292"/>
      <c r="B1055" s="1"/>
      <c r="C1055" s="155"/>
      <c r="D1055" s="155"/>
      <c r="F1055" s="155"/>
      <c r="G1055" s="6"/>
      <c r="H1055" s="1"/>
      <c r="I1055" s="69"/>
      <c r="J1055" s="69"/>
      <c r="K1055" s="69"/>
      <c r="L1055" s="134"/>
      <c r="M1055" s="155"/>
      <c r="N1055" s="1"/>
    </row>
    <row r="1056" spans="1:14" ht="15.75">
      <c r="A1056" s="292"/>
      <c r="B1056" s="1"/>
      <c r="C1056" s="155"/>
      <c r="D1056" s="155"/>
      <c r="F1056" s="155"/>
      <c r="G1056" s="6"/>
      <c r="H1056" s="1"/>
      <c r="I1056" s="69"/>
      <c r="J1056" s="69"/>
      <c r="K1056" s="69"/>
      <c r="L1056" s="134"/>
      <c r="M1056" s="155"/>
      <c r="N1056" s="1"/>
    </row>
    <row r="1057" spans="1:14" ht="15.75">
      <c r="A1057" s="292"/>
      <c r="B1057" s="1"/>
      <c r="C1057" s="155"/>
      <c r="D1057" s="155"/>
      <c r="F1057" s="155"/>
      <c r="G1057" s="6"/>
      <c r="H1057" s="1"/>
      <c r="I1057" s="69"/>
      <c r="J1057" s="69"/>
      <c r="K1057" s="69"/>
      <c r="L1057" s="134"/>
      <c r="M1057" s="155"/>
      <c r="N1057" s="1"/>
    </row>
    <row r="1058" spans="1:14" ht="15.75">
      <c r="A1058" s="292"/>
      <c r="B1058" s="1"/>
      <c r="C1058" s="155"/>
      <c r="D1058" s="155"/>
      <c r="F1058" s="155"/>
      <c r="G1058" s="6"/>
      <c r="H1058" s="1"/>
      <c r="I1058" s="69"/>
      <c r="J1058" s="69"/>
      <c r="K1058" s="69"/>
      <c r="L1058" s="134"/>
      <c r="M1058" s="155"/>
      <c r="N1058" s="1"/>
    </row>
    <row r="1059" spans="1:14" ht="15.75">
      <c r="A1059" s="292"/>
      <c r="B1059" s="1"/>
      <c r="C1059" s="155"/>
      <c r="D1059" s="155"/>
      <c r="F1059" s="155"/>
      <c r="G1059" s="6"/>
      <c r="H1059" s="1"/>
      <c r="I1059" s="69"/>
      <c r="J1059" s="69"/>
      <c r="K1059" s="69"/>
      <c r="L1059" s="134"/>
      <c r="M1059" s="155"/>
      <c r="N1059" s="1"/>
    </row>
    <row r="1060" spans="1:14" ht="15.75">
      <c r="A1060" s="292"/>
      <c r="B1060" s="1"/>
      <c r="C1060" s="155"/>
      <c r="D1060" s="155"/>
      <c r="F1060" s="155"/>
      <c r="G1060" s="6"/>
      <c r="H1060" s="1"/>
      <c r="I1060" s="69"/>
      <c r="J1060" s="69"/>
      <c r="K1060" s="69"/>
      <c r="L1060" s="134"/>
      <c r="M1060" s="155"/>
      <c r="N1060" s="1"/>
    </row>
    <row r="1061" spans="1:14" ht="15.75">
      <c r="A1061" s="292"/>
      <c r="B1061" s="1"/>
      <c r="C1061" s="155"/>
      <c r="D1061" s="155"/>
      <c r="F1061" s="155"/>
      <c r="G1061" s="6"/>
      <c r="H1061" s="1"/>
      <c r="I1061" s="69"/>
      <c r="J1061" s="69"/>
      <c r="K1061" s="69"/>
      <c r="L1061" s="134"/>
      <c r="M1061" s="155"/>
      <c r="N1061" s="1"/>
    </row>
    <row r="1062" spans="1:14" ht="15.75">
      <c r="A1062" s="292"/>
      <c r="B1062" s="1"/>
      <c r="C1062" s="155"/>
      <c r="D1062" s="155"/>
      <c r="F1062" s="155"/>
      <c r="G1062" s="6"/>
      <c r="H1062" s="1"/>
      <c r="I1062" s="69"/>
      <c r="J1062" s="69"/>
      <c r="K1062" s="69"/>
      <c r="L1062" s="134"/>
      <c r="M1062" s="155"/>
      <c r="N1062" s="1"/>
    </row>
    <row r="1063" spans="1:14" ht="15.75">
      <c r="A1063" s="292"/>
      <c r="B1063" s="1"/>
      <c r="C1063" s="155"/>
      <c r="D1063" s="155"/>
      <c r="F1063" s="155"/>
      <c r="G1063" s="6"/>
      <c r="H1063" s="1"/>
      <c r="I1063" s="69"/>
      <c r="J1063" s="69"/>
      <c r="K1063" s="69"/>
      <c r="L1063" s="134"/>
      <c r="M1063" s="155"/>
      <c r="N1063" s="1"/>
    </row>
    <row r="1064" spans="1:14" ht="15.75">
      <c r="A1064" s="292"/>
      <c r="B1064" s="1"/>
      <c r="C1064" s="155"/>
      <c r="D1064" s="155"/>
      <c r="F1064" s="155"/>
      <c r="G1064" s="6"/>
      <c r="H1064" s="1"/>
      <c r="I1064" s="69"/>
      <c r="J1064" s="69"/>
      <c r="K1064" s="69"/>
      <c r="L1064" s="134"/>
      <c r="M1064" s="155"/>
      <c r="N1064" s="1"/>
    </row>
    <row r="1065" spans="1:14" ht="15.75">
      <c r="A1065" s="292"/>
      <c r="B1065" s="1"/>
      <c r="C1065" s="155"/>
      <c r="D1065" s="155"/>
      <c r="F1065" s="155"/>
      <c r="G1065" s="6"/>
      <c r="H1065" s="1"/>
      <c r="I1065" s="69"/>
      <c r="J1065" s="69"/>
      <c r="K1065" s="69"/>
      <c r="L1065" s="134"/>
      <c r="M1065" s="155"/>
      <c r="N1065" s="1"/>
    </row>
    <row r="1066" spans="1:14" ht="15.75">
      <c r="A1066" s="292"/>
      <c r="B1066" s="1"/>
      <c r="C1066" s="155"/>
      <c r="D1066" s="155"/>
      <c r="F1066" s="155"/>
      <c r="G1066" s="6"/>
      <c r="H1066" s="1"/>
      <c r="I1066" s="69"/>
      <c r="J1066" s="69"/>
      <c r="K1066" s="69"/>
      <c r="L1066" s="134"/>
      <c r="M1066" s="155"/>
      <c r="N1066" s="1"/>
    </row>
    <row r="1067" spans="1:14" ht="15.75">
      <c r="A1067" s="292"/>
      <c r="B1067" s="1"/>
      <c r="C1067" s="155"/>
      <c r="D1067" s="155"/>
      <c r="F1067" s="155"/>
      <c r="G1067" s="6"/>
      <c r="H1067" s="1"/>
      <c r="I1067" s="69"/>
      <c r="J1067" s="69"/>
      <c r="K1067" s="69"/>
      <c r="L1067" s="134"/>
      <c r="M1067" s="155"/>
      <c r="N1067" s="1"/>
    </row>
    <row r="1068" spans="1:14" ht="15.75">
      <c r="A1068" s="292"/>
      <c r="B1068" s="1"/>
      <c r="C1068" s="155"/>
      <c r="D1068" s="155"/>
      <c r="F1068" s="155"/>
      <c r="G1068" s="6"/>
      <c r="H1068" s="1"/>
      <c r="I1068" s="69"/>
      <c r="J1068" s="69"/>
      <c r="K1068" s="69"/>
      <c r="L1068" s="134"/>
      <c r="M1068" s="155"/>
      <c r="N1068" s="1"/>
    </row>
    <row r="1069" spans="1:14" ht="15.75">
      <c r="A1069" s="292"/>
      <c r="B1069" s="1"/>
      <c r="C1069" s="155"/>
      <c r="D1069" s="155"/>
      <c r="F1069" s="155"/>
      <c r="G1069" s="6"/>
      <c r="H1069" s="1"/>
      <c r="I1069" s="69"/>
      <c r="J1069" s="69"/>
      <c r="K1069" s="69"/>
      <c r="L1069" s="134"/>
      <c r="M1069" s="155"/>
      <c r="N1069" s="1"/>
    </row>
    <row r="1070" spans="1:14" ht="15.75">
      <c r="A1070" s="292"/>
      <c r="B1070" s="1"/>
      <c r="C1070" s="155"/>
      <c r="D1070" s="155"/>
      <c r="F1070" s="155"/>
      <c r="G1070" s="6"/>
      <c r="H1070" s="1"/>
      <c r="I1070" s="69"/>
      <c r="J1070" s="69"/>
      <c r="K1070" s="69"/>
      <c r="L1070" s="134"/>
      <c r="M1070" s="155"/>
      <c r="N1070" s="1"/>
    </row>
    <row r="1071" spans="1:14" ht="15.75">
      <c r="A1071" s="292"/>
      <c r="B1071" s="1"/>
      <c r="C1071" s="155"/>
      <c r="D1071" s="155"/>
      <c r="F1071" s="155"/>
      <c r="G1071" s="6"/>
      <c r="H1071" s="1"/>
      <c r="I1071" s="69"/>
      <c r="J1071" s="69"/>
      <c r="K1071" s="69"/>
      <c r="L1071" s="134"/>
      <c r="M1071" s="155"/>
      <c r="N1071" s="1"/>
    </row>
    <row r="1072" spans="1:14" ht="15.75">
      <c r="A1072" s="292"/>
      <c r="B1072" s="1"/>
      <c r="C1072" s="155"/>
      <c r="D1072" s="155"/>
      <c r="F1072" s="155"/>
      <c r="G1072" s="6"/>
      <c r="H1072" s="1"/>
      <c r="I1072" s="69"/>
      <c r="J1072" s="69"/>
      <c r="K1072" s="69"/>
      <c r="L1072" s="134"/>
      <c r="M1072" s="155"/>
      <c r="N1072" s="1"/>
    </row>
    <row r="1073" spans="1:14" ht="15.75">
      <c r="A1073" s="292"/>
      <c r="B1073" s="1"/>
      <c r="C1073" s="155"/>
      <c r="D1073" s="155"/>
      <c r="F1073" s="155"/>
      <c r="G1073" s="6"/>
      <c r="H1073" s="1"/>
      <c r="I1073" s="69"/>
      <c r="J1073" s="69"/>
      <c r="K1073" s="69"/>
      <c r="L1073" s="134"/>
      <c r="M1073" s="155"/>
      <c r="N1073" s="1"/>
    </row>
    <row r="1074" spans="1:14" ht="15.75">
      <c r="A1074" s="292"/>
      <c r="B1074" s="1"/>
      <c r="C1074" s="155"/>
      <c r="D1074" s="155"/>
      <c r="F1074" s="155"/>
      <c r="G1074" s="6"/>
      <c r="H1074" s="1"/>
      <c r="I1074" s="69"/>
      <c r="J1074" s="69"/>
      <c r="K1074" s="69"/>
      <c r="L1074" s="134"/>
      <c r="M1074" s="155"/>
      <c r="N1074" s="1"/>
    </row>
    <row r="1075" spans="1:14" ht="15.75">
      <c r="A1075" s="292"/>
      <c r="B1075" s="1"/>
      <c r="C1075" s="155"/>
      <c r="D1075" s="155"/>
      <c r="F1075" s="155"/>
      <c r="G1075" s="6"/>
      <c r="H1075" s="1"/>
      <c r="I1075" s="69"/>
      <c r="J1075" s="69"/>
      <c r="K1075" s="69"/>
      <c r="L1075" s="134"/>
      <c r="M1075" s="155"/>
      <c r="N1075" s="1"/>
    </row>
    <row r="1076" spans="1:14" ht="15.75">
      <c r="A1076" s="292"/>
      <c r="B1076" s="1"/>
      <c r="C1076" s="155"/>
      <c r="D1076" s="155"/>
      <c r="F1076" s="155"/>
      <c r="G1076" s="6"/>
      <c r="H1076" s="1"/>
      <c r="I1076" s="69"/>
      <c r="J1076" s="69"/>
      <c r="K1076" s="69"/>
      <c r="L1076" s="134"/>
      <c r="M1076" s="155"/>
      <c r="N1076" s="1"/>
    </row>
    <row r="1077" spans="1:14" ht="15.75">
      <c r="A1077" s="292"/>
      <c r="B1077" s="1"/>
      <c r="C1077" s="155"/>
      <c r="D1077" s="155"/>
      <c r="F1077" s="155"/>
      <c r="G1077" s="6"/>
      <c r="H1077" s="1"/>
      <c r="I1077" s="69"/>
      <c r="J1077" s="69"/>
      <c r="K1077" s="69"/>
      <c r="L1077" s="134"/>
      <c r="M1077" s="155"/>
      <c r="N1077" s="1"/>
    </row>
    <row r="1078" spans="1:14" ht="15.75">
      <c r="A1078" s="292"/>
      <c r="B1078" s="1"/>
      <c r="C1078" s="155"/>
      <c r="D1078" s="155"/>
      <c r="F1078" s="155"/>
      <c r="G1078" s="6"/>
      <c r="H1078" s="1"/>
      <c r="I1078" s="69"/>
      <c r="J1078" s="69"/>
      <c r="K1078" s="69"/>
      <c r="L1078" s="134"/>
      <c r="M1078" s="155"/>
      <c r="N1078" s="1"/>
    </row>
    <row r="1079" spans="1:14" ht="15.75">
      <c r="A1079" s="292"/>
      <c r="B1079" s="1"/>
      <c r="C1079" s="155"/>
      <c r="D1079" s="155"/>
      <c r="F1079" s="155"/>
      <c r="G1079" s="6"/>
      <c r="H1079" s="1"/>
      <c r="I1079" s="69"/>
      <c r="J1079" s="69"/>
      <c r="K1079" s="69"/>
      <c r="L1079" s="134"/>
      <c r="M1079" s="155"/>
      <c r="N1079" s="1"/>
    </row>
    <row r="1080" spans="1:14" ht="15.75">
      <c r="A1080" s="292"/>
      <c r="B1080" s="1"/>
      <c r="C1080" s="155"/>
      <c r="D1080" s="155"/>
      <c r="F1080" s="155"/>
      <c r="G1080" s="6"/>
      <c r="H1080" s="1"/>
      <c r="I1080" s="69"/>
      <c r="J1080" s="69"/>
      <c r="K1080" s="69"/>
      <c r="L1080" s="134"/>
      <c r="M1080" s="155"/>
      <c r="N1080" s="1"/>
    </row>
    <row r="1081" spans="1:14" ht="15.75">
      <c r="A1081" s="292"/>
      <c r="B1081" s="1"/>
      <c r="C1081" s="155"/>
      <c r="D1081" s="155"/>
      <c r="F1081" s="155"/>
      <c r="G1081" s="6"/>
      <c r="H1081" s="1"/>
      <c r="I1081" s="69"/>
      <c r="J1081" s="69"/>
      <c r="K1081" s="69"/>
      <c r="L1081" s="134"/>
      <c r="M1081" s="155"/>
      <c r="N1081" s="1"/>
    </row>
    <row r="1082" spans="1:14" ht="15.75">
      <c r="A1082" s="292"/>
      <c r="B1082" s="1"/>
      <c r="C1082" s="155"/>
      <c r="D1082" s="155"/>
      <c r="F1082" s="155"/>
      <c r="G1082" s="6"/>
      <c r="H1082" s="1"/>
      <c r="I1082" s="69"/>
      <c r="J1082" s="69"/>
      <c r="K1082" s="69"/>
      <c r="L1082" s="134"/>
      <c r="M1082" s="155"/>
      <c r="N1082" s="1"/>
    </row>
    <row r="1083" spans="1:14" ht="15.75">
      <c r="A1083" s="292"/>
      <c r="B1083" s="1"/>
      <c r="C1083" s="155"/>
      <c r="D1083" s="155"/>
      <c r="F1083" s="155"/>
      <c r="G1083" s="6"/>
      <c r="H1083" s="1"/>
      <c r="I1083" s="69"/>
      <c r="J1083" s="69"/>
      <c r="K1083" s="69"/>
      <c r="L1083" s="134"/>
      <c r="M1083" s="155"/>
      <c r="N1083" s="1"/>
    </row>
    <row r="1084" spans="1:14" ht="15.75">
      <c r="A1084" s="292"/>
      <c r="B1084" s="1"/>
      <c r="C1084" s="155"/>
      <c r="D1084" s="155"/>
      <c r="F1084" s="155"/>
      <c r="G1084" s="6"/>
      <c r="H1084" s="1"/>
      <c r="I1084" s="69"/>
      <c r="J1084" s="69"/>
      <c r="K1084" s="69"/>
      <c r="L1084" s="134"/>
      <c r="M1084" s="155"/>
      <c r="N1084" s="1"/>
    </row>
    <row r="1085" spans="1:14" ht="15.75">
      <c r="A1085" s="292"/>
      <c r="B1085" s="1"/>
      <c r="C1085" s="155"/>
      <c r="D1085" s="155"/>
      <c r="F1085" s="155"/>
      <c r="G1085" s="6"/>
      <c r="H1085" s="1"/>
      <c r="I1085" s="69"/>
      <c r="J1085" s="69"/>
      <c r="K1085" s="69"/>
      <c r="L1085" s="134"/>
      <c r="M1085" s="155"/>
      <c r="N1085" s="1"/>
    </row>
    <row r="1086" spans="1:14" ht="15.75">
      <c r="A1086" s="292"/>
      <c r="B1086" s="1"/>
      <c r="C1086" s="155"/>
      <c r="D1086" s="155"/>
      <c r="F1086" s="155"/>
      <c r="G1086" s="6"/>
      <c r="H1086" s="1"/>
      <c r="I1086" s="69"/>
      <c r="J1086" s="69"/>
      <c r="K1086" s="69"/>
      <c r="L1086" s="134"/>
      <c r="M1086" s="155"/>
      <c r="N1086" s="1"/>
    </row>
    <row r="1087" spans="1:14" ht="15.75">
      <c r="A1087" s="292"/>
      <c r="B1087" s="1"/>
      <c r="C1087" s="155"/>
      <c r="D1087" s="155"/>
      <c r="F1087" s="155"/>
      <c r="G1087" s="6"/>
      <c r="H1087" s="1"/>
      <c r="I1087" s="69"/>
      <c r="J1087" s="69"/>
      <c r="K1087" s="69"/>
      <c r="L1087" s="134"/>
      <c r="M1087" s="155"/>
      <c r="N1087" s="1"/>
    </row>
    <row r="1088" spans="1:14" ht="15.75">
      <c r="A1088" s="292"/>
      <c r="B1088" s="1"/>
      <c r="C1088" s="155"/>
      <c r="D1088" s="155"/>
      <c r="F1088" s="155"/>
      <c r="G1088" s="6"/>
      <c r="H1088" s="1"/>
      <c r="I1088" s="69"/>
      <c r="J1088" s="69"/>
      <c r="K1088" s="69"/>
      <c r="L1088" s="134"/>
      <c r="M1088" s="155"/>
      <c r="N1088" s="1"/>
    </row>
    <row r="1089" spans="1:14" ht="15.75">
      <c r="A1089" s="292"/>
      <c r="B1089" s="1"/>
      <c r="C1089" s="155"/>
      <c r="D1089" s="155"/>
      <c r="F1089" s="155"/>
      <c r="G1089" s="6"/>
      <c r="H1089" s="1"/>
      <c r="I1089" s="69"/>
      <c r="J1089" s="69"/>
      <c r="K1089" s="69"/>
      <c r="L1089" s="134"/>
      <c r="M1089" s="155"/>
      <c r="N1089" s="1"/>
    </row>
    <row r="1090" spans="1:14" ht="15.75">
      <c r="A1090" s="292"/>
      <c r="B1090" s="1"/>
      <c r="C1090" s="155"/>
      <c r="D1090" s="155"/>
      <c r="F1090" s="155"/>
      <c r="G1090" s="6"/>
      <c r="H1090" s="1"/>
      <c r="I1090" s="69"/>
      <c r="J1090" s="69"/>
      <c r="K1090" s="69"/>
      <c r="L1090" s="134"/>
      <c r="M1090" s="155"/>
      <c r="N1090" s="1"/>
    </row>
    <row r="1091" spans="1:14" ht="15.75">
      <c r="A1091" s="292"/>
      <c r="B1091" s="1"/>
      <c r="C1091" s="155"/>
      <c r="D1091" s="155"/>
      <c r="F1091" s="155"/>
      <c r="G1091" s="6"/>
      <c r="H1091" s="1"/>
      <c r="I1091" s="69"/>
      <c r="J1091" s="69"/>
      <c r="K1091" s="69"/>
      <c r="L1091" s="134"/>
      <c r="M1091" s="155"/>
      <c r="N1091" s="1"/>
    </row>
    <row r="1092" spans="1:14" ht="15.75">
      <c r="A1092" s="292"/>
      <c r="B1092" s="1"/>
      <c r="C1092" s="155"/>
      <c r="D1092" s="155"/>
      <c r="F1092" s="155"/>
      <c r="G1092" s="6"/>
      <c r="H1092" s="1"/>
      <c r="I1092" s="69"/>
      <c r="J1092" s="69"/>
      <c r="K1092" s="69"/>
      <c r="L1092" s="134"/>
      <c r="M1092" s="155"/>
      <c r="N1092" s="1"/>
    </row>
    <row r="1093" spans="1:14" ht="15.75">
      <c r="A1093" s="292"/>
      <c r="B1093" s="1"/>
      <c r="C1093" s="155"/>
      <c r="D1093" s="155"/>
      <c r="F1093" s="155"/>
      <c r="G1093" s="6"/>
      <c r="H1093" s="1"/>
      <c r="I1093" s="69"/>
      <c r="J1093" s="69"/>
      <c r="K1093" s="69"/>
      <c r="L1093" s="134"/>
      <c r="M1093" s="155"/>
      <c r="N1093" s="1"/>
    </row>
    <row r="1094" spans="1:14" ht="15.75">
      <c r="A1094" s="292"/>
      <c r="B1094" s="1"/>
      <c r="C1094" s="155"/>
      <c r="D1094" s="155"/>
      <c r="F1094" s="155"/>
      <c r="G1094" s="6"/>
      <c r="H1094" s="1"/>
      <c r="I1094" s="69"/>
      <c r="J1094" s="69"/>
      <c r="K1094" s="69"/>
      <c r="L1094" s="134"/>
      <c r="M1094" s="155"/>
      <c r="N1094" s="1"/>
    </row>
    <row r="1095" spans="1:14" ht="15.75">
      <c r="A1095" s="292"/>
      <c r="B1095" s="1"/>
      <c r="C1095" s="155"/>
      <c r="D1095" s="155"/>
      <c r="F1095" s="155"/>
      <c r="G1095" s="6"/>
      <c r="H1095" s="1"/>
      <c r="I1095" s="69"/>
      <c r="J1095" s="69"/>
      <c r="K1095" s="69"/>
      <c r="L1095" s="134"/>
      <c r="M1095" s="155"/>
      <c r="N1095" s="1"/>
    </row>
    <row r="1096" spans="1:14" ht="15.75">
      <c r="A1096" s="292"/>
      <c r="B1096" s="1"/>
      <c r="C1096" s="155"/>
      <c r="D1096" s="155"/>
      <c r="F1096" s="155"/>
      <c r="G1096" s="6"/>
      <c r="H1096" s="1"/>
      <c r="I1096" s="69"/>
      <c r="J1096" s="69"/>
      <c r="K1096" s="69"/>
      <c r="L1096" s="134"/>
      <c r="M1096" s="155"/>
      <c r="N1096" s="1"/>
    </row>
    <row r="1097" spans="1:14" ht="15.75">
      <c r="A1097" s="292"/>
      <c r="B1097" s="1"/>
      <c r="C1097" s="155"/>
      <c r="D1097" s="155"/>
      <c r="F1097" s="155"/>
      <c r="G1097" s="6"/>
      <c r="H1097" s="1"/>
      <c r="I1097" s="69"/>
      <c r="J1097" s="69"/>
      <c r="K1097" s="69"/>
      <c r="L1097" s="134"/>
      <c r="M1097" s="155"/>
      <c r="N1097" s="1"/>
    </row>
    <row r="1098" spans="1:14" ht="15.75">
      <c r="A1098" s="292"/>
      <c r="B1098" s="1"/>
      <c r="C1098" s="155"/>
      <c r="D1098" s="155"/>
      <c r="F1098" s="155"/>
      <c r="G1098" s="6"/>
      <c r="H1098" s="1"/>
      <c r="I1098" s="69"/>
      <c r="J1098" s="69"/>
      <c r="K1098" s="69"/>
      <c r="L1098" s="134"/>
      <c r="M1098" s="155"/>
      <c r="N1098" s="1"/>
    </row>
    <row r="1099" spans="1:14" ht="15.75">
      <c r="A1099" s="292"/>
      <c r="B1099" s="1"/>
      <c r="C1099" s="155"/>
      <c r="D1099" s="155"/>
      <c r="F1099" s="155"/>
      <c r="G1099" s="6"/>
      <c r="H1099" s="1"/>
      <c r="I1099" s="69"/>
      <c r="J1099" s="69"/>
      <c r="K1099" s="69"/>
      <c r="L1099" s="134"/>
      <c r="M1099" s="155"/>
      <c r="N1099" s="1"/>
    </row>
    <row r="1100" spans="1:14" ht="15.75">
      <c r="A1100" s="292"/>
      <c r="B1100" s="1"/>
      <c r="C1100" s="155"/>
      <c r="D1100" s="155"/>
      <c r="F1100" s="155"/>
      <c r="G1100" s="6"/>
      <c r="H1100" s="1"/>
      <c r="I1100" s="69"/>
      <c r="J1100" s="69"/>
      <c r="K1100" s="69"/>
      <c r="L1100" s="134"/>
      <c r="M1100" s="155"/>
      <c r="N1100" s="1"/>
    </row>
    <row r="1101" spans="1:14" ht="15.75">
      <c r="A1101" s="292"/>
      <c r="B1101" s="1"/>
      <c r="C1101" s="155"/>
      <c r="D1101" s="155"/>
      <c r="F1101" s="155"/>
      <c r="G1101" s="6"/>
      <c r="H1101" s="1"/>
      <c r="I1101" s="69"/>
      <c r="J1101" s="69"/>
      <c r="K1101" s="69"/>
      <c r="L1101" s="134"/>
      <c r="M1101" s="155"/>
      <c r="N1101" s="1"/>
    </row>
    <row r="1102" spans="1:14" ht="15.75">
      <c r="A1102" s="292"/>
      <c r="B1102" s="1"/>
      <c r="C1102" s="155"/>
      <c r="D1102" s="155"/>
      <c r="F1102" s="155"/>
      <c r="G1102" s="6"/>
      <c r="H1102" s="1"/>
      <c r="I1102" s="69"/>
      <c r="J1102" s="69"/>
      <c r="K1102" s="69"/>
      <c r="L1102" s="134"/>
      <c r="M1102" s="155"/>
      <c r="N1102" s="1"/>
    </row>
    <row r="1103" spans="1:14" ht="15.75">
      <c r="A1103" s="292"/>
      <c r="B1103" s="1"/>
      <c r="C1103" s="155"/>
      <c r="D1103" s="155"/>
      <c r="F1103" s="155"/>
      <c r="G1103" s="6"/>
      <c r="H1103" s="1"/>
      <c r="I1103" s="69"/>
      <c r="J1103" s="69"/>
      <c r="K1103" s="69"/>
      <c r="L1103" s="134"/>
      <c r="M1103" s="155"/>
      <c r="N1103" s="1"/>
    </row>
    <row r="1104" spans="1:14" ht="15.75">
      <c r="A1104" s="292"/>
      <c r="B1104" s="1"/>
      <c r="C1104" s="155"/>
      <c r="D1104" s="155"/>
      <c r="F1104" s="155"/>
      <c r="G1104" s="6"/>
      <c r="H1104" s="1"/>
      <c r="I1104" s="69"/>
      <c r="J1104" s="69"/>
      <c r="K1104" s="69"/>
      <c r="L1104" s="134"/>
      <c r="M1104" s="155"/>
      <c r="N1104" s="1"/>
    </row>
    <row r="1105" spans="1:14" ht="15.75">
      <c r="A1105" s="292"/>
      <c r="B1105" s="1"/>
      <c r="C1105" s="155"/>
      <c r="D1105" s="155"/>
      <c r="F1105" s="155"/>
      <c r="G1105" s="6"/>
      <c r="H1105" s="1"/>
      <c r="I1105" s="69"/>
      <c r="J1105" s="69"/>
      <c r="K1105" s="69"/>
      <c r="L1105" s="134"/>
      <c r="M1105" s="155"/>
      <c r="N1105" s="1"/>
    </row>
    <row r="1106" spans="1:14" ht="15.75">
      <c r="A1106" s="292"/>
      <c r="B1106" s="1"/>
      <c r="C1106" s="155"/>
      <c r="D1106" s="155"/>
      <c r="F1106" s="155"/>
      <c r="G1106" s="6"/>
      <c r="H1106" s="1"/>
      <c r="I1106" s="69"/>
      <c r="J1106" s="69"/>
      <c r="K1106" s="69"/>
      <c r="L1106" s="134"/>
      <c r="M1106" s="155"/>
      <c r="N1106" s="1"/>
    </row>
    <row r="1107" spans="1:14" ht="15.75">
      <c r="A1107" s="292"/>
      <c r="B1107" s="1"/>
      <c r="C1107" s="155"/>
      <c r="D1107" s="155"/>
      <c r="F1107" s="155"/>
      <c r="G1107" s="6"/>
      <c r="H1107" s="1"/>
      <c r="I1107" s="69"/>
      <c r="J1107" s="69"/>
      <c r="K1107" s="69"/>
      <c r="L1107" s="134"/>
      <c r="M1107" s="155"/>
      <c r="N1107" s="1"/>
    </row>
    <row r="1108" spans="1:14" ht="15.75">
      <c r="A1108" s="292"/>
      <c r="B1108" s="1"/>
      <c r="C1108" s="155"/>
      <c r="D1108" s="155"/>
      <c r="F1108" s="155"/>
      <c r="G1108" s="6"/>
      <c r="H1108" s="1"/>
      <c r="I1108" s="69"/>
      <c r="J1108" s="69"/>
      <c r="K1108" s="69"/>
      <c r="L1108" s="134"/>
      <c r="M1108" s="155"/>
      <c r="N1108" s="1"/>
    </row>
    <row r="1109" spans="1:14" ht="15.75">
      <c r="A1109" s="292"/>
      <c r="B1109" s="1"/>
      <c r="C1109" s="155"/>
      <c r="D1109" s="155"/>
      <c r="F1109" s="155"/>
      <c r="G1109" s="6"/>
      <c r="H1109" s="1"/>
      <c r="I1109" s="69"/>
      <c r="J1109" s="69"/>
      <c r="K1109" s="69"/>
      <c r="L1109" s="134"/>
      <c r="M1109" s="155"/>
      <c r="N1109" s="1"/>
    </row>
    <row r="1110" spans="1:14" ht="15.75">
      <c r="A1110" s="292"/>
      <c r="B1110" s="1"/>
      <c r="C1110" s="155"/>
      <c r="D1110" s="155"/>
      <c r="F1110" s="155"/>
      <c r="G1110" s="6"/>
      <c r="H1110" s="1"/>
      <c r="I1110" s="69"/>
      <c r="J1110" s="69"/>
      <c r="K1110" s="69"/>
      <c r="L1110" s="134"/>
      <c r="M1110" s="155"/>
      <c r="N1110" s="1"/>
    </row>
    <row r="1111" spans="1:14" ht="15.75">
      <c r="A1111" s="292"/>
      <c r="B1111" s="1"/>
      <c r="C1111" s="155"/>
      <c r="D1111" s="155"/>
      <c r="F1111" s="155"/>
      <c r="G1111" s="6"/>
      <c r="H1111" s="1"/>
      <c r="I1111" s="69"/>
      <c r="J1111" s="69"/>
      <c r="K1111" s="69"/>
      <c r="L1111" s="134"/>
      <c r="M1111" s="155"/>
      <c r="N1111" s="1"/>
    </row>
    <row r="1112" spans="1:14" ht="15.75">
      <c r="A1112" s="292"/>
      <c r="B1112" s="1"/>
      <c r="C1112" s="155"/>
      <c r="D1112" s="155"/>
      <c r="F1112" s="155"/>
      <c r="G1112" s="6"/>
      <c r="H1112" s="1"/>
      <c r="I1112" s="69"/>
      <c r="J1112" s="69"/>
      <c r="K1112" s="69"/>
      <c r="L1112" s="134"/>
      <c r="M1112" s="155"/>
      <c r="N1112" s="1"/>
    </row>
    <row r="1113" spans="1:14" ht="15.75">
      <c r="A1113" s="292"/>
      <c r="B1113" s="1"/>
      <c r="C1113" s="155"/>
      <c r="D1113" s="155"/>
      <c r="F1113" s="155"/>
      <c r="G1113" s="6"/>
      <c r="H1113" s="1"/>
      <c r="I1113" s="69"/>
      <c r="J1113" s="69"/>
      <c r="K1113" s="69"/>
      <c r="L1113" s="134"/>
      <c r="M1113" s="155"/>
      <c r="N1113" s="1"/>
    </row>
    <row r="1114" spans="1:14" ht="15.75">
      <c r="A1114" s="292"/>
      <c r="B1114" s="1"/>
      <c r="C1114" s="155"/>
      <c r="D1114" s="155"/>
      <c r="F1114" s="155"/>
      <c r="G1114" s="6"/>
      <c r="H1114" s="1"/>
      <c r="I1114" s="69"/>
      <c r="J1114" s="69"/>
      <c r="K1114" s="69"/>
      <c r="L1114" s="134"/>
      <c r="M1114" s="155"/>
      <c r="N1114" s="1"/>
    </row>
    <row r="1115" spans="1:14" ht="15.75">
      <c r="A1115" s="292"/>
      <c r="B1115" s="1"/>
      <c r="C1115" s="155"/>
      <c r="D1115" s="155"/>
      <c r="F1115" s="155"/>
      <c r="G1115" s="6"/>
      <c r="H1115" s="1"/>
      <c r="I1115" s="69"/>
      <c r="J1115" s="69"/>
      <c r="K1115" s="69"/>
      <c r="L1115" s="134"/>
      <c r="M1115" s="155"/>
      <c r="N1115" s="1"/>
    </row>
    <row r="1116" spans="1:14" ht="15.75">
      <c r="A1116" s="292"/>
      <c r="B1116" s="1"/>
      <c r="C1116" s="155"/>
      <c r="D1116" s="155"/>
      <c r="F1116" s="155"/>
      <c r="G1116" s="6"/>
      <c r="H1116" s="1"/>
      <c r="I1116" s="69"/>
      <c r="J1116" s="69"/>
      <c r="K1116" s="69"/>
      <c r="L1116" s="134"/>
      <c r="M1116" s="155"/>
      <c r="N1116" s="1"/>
    </row>
    <row r="1117" spans="1:14" ht="15.75">
      <c r="A1117" s="292"/>
      <c r="B1117" s="1"/>
      <c r="C1117" s="155"/>
      <c r="D1117" s="155"/>
      <c r="F1117" s="155"/>
      <c r="G1117" s="6"/>
      <c r="H1117" s="1"/>
      <c r="I1117" s="69"/>
      <c r="J1117" s="69"/>
      <c r="K1117" s="69"/>
      <c r="L1117" s="134"/>
      <c r="M1117" s="155"/>
      <c r="N1117" s="1"/>
    </row>
    <row r="1118" spans="1:14" ht="15.75">
      <c r="A1118" s="292"/>
      <c r="B1118" s="1"/>
      <c r="C1118" s="155"/>
      <c r="D1118" s="155"/>
      <c r="F1118" s="155"/>
      <c r="G1118" s="6"/>
      <c r="H1118" s="1"/>
      <c r="I1118" s="69"/>
      <c r="J1118" s="69"/>
      <c r="K1118" s="69"/>
      <c r="L1118" s="134"/>
      <c r="M1118" s="155"/>
      <c r="N1118" s="1"/>
    </row>
    <row r="1119" spans="1:14" ht="15.75">
      <c r="A1119" s="292"/>
      <c r="B1119" s="1"/>
      <c r="C1119" s="155"/>
      <c r="D1119" s="155"/>
      <c r="F1119" s="155"/>
      <c r="G1119" s="6"/>
      <c r="H1119" s="1"/>
      <c r="I1119" s="69"/>
      <c r="J1119" s="69"/>
      <c r="K1119" s="69"/>
      <c r="L1119" s="134"/>
      <c r="M1119" s="155"/>
      <c r="N1119" s="1"/>
    </row>
    <row r="1120" spans="1:14" ht="15.75">
      <c r="A1120" s="292"/>
      <c r="B1120" s="1"/>
      <c r="C1120" s="155"/>
      <c r="D1120" s="155"/>
      <c r="F1120" s="155"/>
      <c r="G1120" s="6"/>
      <c r="H1120" s="1"/>
      <c r="I1120" s="69"/>
      <c r="J1120" s="69"/>
      <c r="K1120" s="69"/>
      <c r="L1120" s="134"/>
      <c r="M1120" s="155"/>
      <c r="N1120" s="1"/>
    </row>
    <row r="1121" spans="1:14" ht="15.75">
      <c r="A1121" s="292"/>
      <c r="B1121" s="1"/>
      <c r="C1121" s="155"/>
      <c r="D1121" s="155"/>
      <c r="F1121" s="155"/>
      <c r="G1121" s="6"/>
      <c r="H1121" s="1"/>
      <c r="I1121" s="69"/>
      <c r="J1121" s="69"/>
      <c r="K1121" s="69"/>
      <c r="L1121" s="134"/>
      <c r="M1121" s="155"/>
      <c r="N1121" s="1"/>
    </row>
    <row r="1122" spans="1:14" ht="15.75">
      <c r="A1122" s="292"/>
      <c r="B1122" s="1"/>
      <c r="C1122" s="155"/>
      <c r="D1122" s="155"/>
      <c r="F1122" s="155"/>
      <c r="G1122" s="6"/>
      <c r="H1122" s="1"/>
      <c r="I1122" s="69"/>
      <c r="J1122" s="69"/>
      <c r="K1122" s="69"/>
      <c r="L1122" s="134"/>
      <c r="M1122" s="155"/>
      <c r="N1122" s="1"/>
    </row>
    <row r="1123" spans="1:14" ht="15.75">
      <c r="A1123" s="292"/>
      <c r="B1123" s="1"/>
      <c r="C1123" s="155"/>
      <c r="D1123" s="155"/>
      <c r="F1123" s="155"/>
      <c r="G1123" s="6"/>
      <c r="H1123" s="1"/>
      <c r="I1123" s="69"/>
      <c r="J1123" s="69"/>
      <c r="K1123" s="69"/>
      <c r="L1123" s="134"/>
      <c r="M1123" s="155"/>
      <c r="N1123" s="1"/>
    </row>
    <row r="1124" spans="1:14" ht="15.75">
      <c r="A1124" s="292"/>
      <c r="B1124" s="1"/>
      <c r="C1124" s="155"/>
      <c r="D1124" s="155"/>
      <c r="F1124" s="155"/>
      <c r="G1124" s="6"/>
      <c r="H1124" s="1"/>
      <c r="I1124" s="69"/>
      <c r="J1124" s="69"/>
      <c r="K1124" s="69"/>
      <c r="L1124" s="134"/>
      <c r="M1124" s="155"/>
      <c r="N1124" s="1"/>
    </row>
    <row r="1125" spans="1:14" ht="15.75">
      <c r="A1125" s="292"/>
      <c r="B1125" s="1"/>
      <c r="C1125" s="155"/>
      <c r="D1125" s="155"/>
      <c r="F1125" s="155"/>
      <c r="G1125" s="6"/>
      <c r="H1125" s="1"/>
      <c r="I1125" s="69"/>
      <c r="J1125" s="69"/>
      <c r="K1125" s="69"/>
      <c r="L1125" s="134"/>
      <c r="M1125" s="155"/>
      <c r="N1125" s="1"/>
    </row>
    <row r="1126" spans="1:14" ht="15.75">
      <c r="A1126" s="292"/>
      <c r="B1126" s="1"/>
      <c r="C1126" s="155"/>
      <c r="D1126" s="155"/>
      <c r="F1126" s="155"/>
      <c r="G1126" s="6"/>
      <c r="H1126" s="1"/>
      <c r="I1126" s="69"/>
      <c r="J1126" s="69"/>
      <c r="K1126" s="69"/>
      <c r="L1126" s="134"/>
      <c r="M1126" s="155"/>
      <c r="N1126" s="1"/>
    </row>
    <row r="1127" spans="1:14" ht="15.75">
      <c r="A1127" s="292"/>
      <c r="B1127" s="1"/>
      <c r="C1127" s="155"/>
      <c r="D1127" s="155"/>
      <c r="F1127" s="155"/>
      <c r="G1127" s="6"/>
      <c r="H1127" s="1"/>
      <c r="I1127" s="69"/>
      <c r="J1127" s="69"/>
      <c r="K1127" s="69"/>
      <c r="L1127" s="134"/>
      <c r="M1127" s="155"/>
      <c r="N1127" s="1"/>
    </row>
    <row r="1128" spans="1:14" ht="15.75">
      <c r="A1128" s="292"/>
      <c r="B1128" s="1"/>
      <c r="C1128" s="155"/>
      <c r="D1128" s="155"/>
      <c r="F1128" s="155"/>
      <c r="G1128" s="6"/>
      <c r="H1128" s="1"/>
      <c r="I1128" s="69"/>
      <c r="J1128" s="69"/>
      <c r="K1128" s="69"/>
      <c r="L1128" s="134"/>
      <c r="M1128" s="155"/>
      <c r="N1128" s="1"/>
    </row>
    <row r="1129" spans="1:14" ht="15.75">
      <c r="A1129" s="292"/>
      <c r="B1129" s="1"/>
      <c r="C1129" s="155"/>
      <c r="D1129" s="155"/>
      <c r="F1129" s="155"/>
      <c r="G1129" s="6"/>
      <c r="H1129" s="1"/>
      <c r="I1129" s="69"/>
      <c r="J1129" s="69"/>
      <c r="K1129" s="69"/>
      <c r="L1129" s="134"/>
      <c r="M1129" s="155"/>
      <c r="N1129" s="1"/>
    </row>
    <row r="1130" spans="1:14" ht="15.75">
      <c r="A1130" s="292"/>
      <c r="B1130" s="1"/>
      <c r="C1130" s="155"/>
      <c r="D1130" s="155"/>
      <c r="F1130" s="155"/>
      <c r="G1130" s="6"/>
      <c r="H1130" s="1"/>
      <c r="I1130" s="69"/>
      <c r="J1130" s="69"/>
      <c r="K1130" s="69"/>
      <c r="L1130" s="134"/>
      <c r="M1130" s="155"/>
      <c r="N1130" s="1"/>
    </row>
    <row r="1131" spans="1:14" ht="15.75">
      <c r="A1131" s="292"/>
      <c r="B1131" s="1"/>
      <c r="C1131" s="155"/>
      <c r="D1131" s="155"/>
      <c r="F1131" s="155"/>
      <c r="G1131" s="6"/>
      <c r="H1131" s="1"/>
      <c r="I1131" s="69"/>
      <c r="J1131" s="69"/>
      <c r="K1131" s="69"/>
      <c r="L1131" s="134"/>
      <c r="M1131" s="155"/>
      <c r="N1131" s="1"/>
    </row>
    <row r="1132" spans="1:14" ht="15.75">
      <c r="A1132" s="292"/>
      <c r="B1132" s="1"/>
      <c r="C1132" s="155"/>
      <c r="D1132" s="155"/>
      <c r="F1132" s="155"/>
      <c r="G1132" s="6"/>
      <c r="H1132" s="1"/>
      <c r="I1132" s="69"/>
      <c r="J1132" s="69"/>
      <c r="K1132" s="69"/>
      <c r="L1132" s="134"/>
      <c r="M1132" s="155"/>
      <c r="N1132" s="1"/>
    </row>
    <row r="1133" spans="1:14" ht="15.75">
      <c r="A1133" s="292"/>
      <c r="B1133" s="1"/>
      <c r="C1133" s="155"/>
      <c r="D1133" s="155"/>
      <c r="F1133" s="155"/>
      <c r="G1133" s="6"/>
      <c r="H1133" s="1"/>
      <c r="I1133" s="69"/>
      <c r="J1133" s="69"/>
      <c r="K1133" s="69"/>
      <c r="L1133" s="134"/>
      <c r="M1133" s="155"/>
      <c r="N1133" s="1"/>
    </row>
    <row r="1134" spans="1:14" ht="15.75">
      <c r="A1134" s="292"/>
      <c r="B1134" s="1"/>
      <c r="C1134" s="155"/>
      <c r="D1134" s="155"/>
      <c r="F1134" s="155"/>
      <c r="G1134" s="6"/>
      <c r="H1134" s="1"/>
      <c r="I1134" s="69"/>
      <c r="J1134" s="69"/>
      <c r="K1134" s="69"/>
      <c r="L1134" s="134"/>
      <c r="M1134" s="155"/>
      <c r="N1134" s="1"/>
    </row>
    <row r="1135" spans="1:14" ht="15.75">
      <c r="A1135" s="292"/>
      <c r="B1135" s="1"/>
      <c r="C1135" s="155"/>
      <c r="D1135" s="155"/>
      <c r="F1135" s="155"/>
      <c r="G1135" s="6"/>
      <c r="H1135" s="1"/>
      <c r="I1135" s="69"/>
      <c r="J1135" s="69"/>
      <c r="K1135" s="69"/>
      <c r="L1135" s="134"/>
      <c r="M1135" s="155"/>
      <c r="N1135" s="1"/>
    </row>
    <row r="1136" spans="1:14" ht="15.75">
      <c r="A1136" s="292"/>
      <c r="B1136" s="1"/>
      <c r="C1136" s="155"/>
      <c r="D1136" s="155"/>
      <c r="F1136" s="155"/>
      <c r="G1136" s="6"/>
      <c r="H1136" s="1"/>
      <c r="I1136" s="69"/>
      <c r="J1136" s="69"/>
      <c r="K1136" s="69"/>
      <c r="L1136" s="134"/>
      <c r="M1136" s="155"/>
      <c r="N1136" s="1"/>
    </row>
    <row r="1137" spans="1:14" ht="15.75">
      <c r="A1137" s="292"/>
      <c r="B1137" s="1"/>
      <c r="C1137" s="155"/>
      <c r="D1137" s="155"/>
      <c r="F1137" s="155"/>
      <c r="G1137" s="6"/>
      <c r="H1137" s="1"/>
      <c r="I1137" s="69"/>
      <c r="J1137" s="69"/>
      <c r="K1137" s="69"/>
      <c r="L1137" s="134"/>
      <c r="M1137" s="155"/>
      <c r="N1137" s="1"/>
    </row>
    <row r="1138" spans="1:14" ht="15.75">
      <c r="A1138" s="292"/>
      <c r="B1138" s="1"/>
      <c r="C1138" s="155"/>
      <c r="D1138" s="155"/>
      <c r="F1138" s="155"/>
      <c r="G1138" s="6"/>
      <c r="H1138" s="1"/>
      <c r="I1138" s="69"/>
      <c r="J1138" s="69"/>
      <c r="K1138" s="69"/>
      <c r="L1138" s="134"/>
      <c r="M1138" s="155"/>
      <c r="N1138" s="1"/>
    </row>
    <row r="1139" spans="1:14" ht="15.75">
      <c r="A1139" s="292"/>
      <c r="B1139" s="1"/>
      <c r="C1139" s="155"/>
      <c r="D1139" s="155"/>
      <c r="F1139" s="155"/>
      <c r="G1139" s="6"/>
      <c r="H1139" s="1"/>
      <c r="I1139" s="69"/>
      <c r="J1139" s="69"/>
      <c r="K1139" s="69"/>
      <c r="L1139" s="134"/>
      <c r="M1139" s="155"/>
      <c r="N1139" s="1"/>
    </row>
    <row r="1140" spans="1:14" ht="15.75">
      <c r="A1140" s="292"/>
      <c r="B1140" s="1"/>
      <c r="C1140" s="155"/>
      <c r="D1140" s="155"/>
      <c r="F1140" s="155"/>
      <c r="G1140" s="6"/>
      <c r="H1140" s="1"/>
      <c r="I1140" s="69"/>
      <c r="J1140" s="69"/>
      <c r="K1140" s="69"/>
      <c r="L1140" s="134"/>
      <c r="M1140" s="155"/>
      <c r="N1140" s="1"/>
    </row>
    <row r="1141" spans="1:14" ht="15.75">
      <c r="A1141" s="292"/>
      <c r="B1141" s="1"/>
      <c r="C1141" s="155"/>
      <c r="D1141" s="155"/>
      <c r="F1141" s="155"/>
      <c r="G1141" s="6"/>
      <c r="H1141" s="1"/>
      <c r="I1141" s="69"/>
      <c r="J1141" s="69"/>
      <c r="K1141" s="69"/>
      <c r="L1141" s="134"/>
      <c r="M1141" s="155"/>
      <c r="N1141" s="1"/>
    </row>
    <row r="1142" spans="1:14" ht="15.75">
      <c r="A1142" s="292"/>
      <c r="B1142" s="1"/>
      <c r="C1142" s="155"/>
      <c r="D1142" s="155"/>
      <c r="F1142" s="155"/>
      <c r="G1142" s="6"/>
      <c r="H1142" s="1"/>
      <c r="I1142" s="69"/>
      <c r="J1142" s="69"/>
      <c r="K1142" s="69"/>
      <c r="L1142" s="134"/>
      <c r="M1142" s="155"/>
      <c r="N1142" s="1"/>
    </row>
    <row r="1143" spans="1:14" ht="15.75">
      <c r="A1143" s="292"/>
      <c r="B1143" s="1"/>
      <c r="C1143" s="155"/>
      <c r="D1143" s="155"/>
      <c r="F1143" s="155"/>
      <c r="G1143" s="6"/>
      <c r="H1143" s="1"/>
      <c r="I1143" s="69"/>
      <c r="J1143" s="69"/>
      <c r="K1143" s="69"/>
      <c r="L1143" s="134"/>
      <c r="M1143" s="155"/>
      <c r="N1143" s="1"/>
    </row>
    <row r="1144" spans="1:14" ht="15.75">
      <c r="A1144" s="292"/>
      <c r="B1144" s="1"/>
      <c r="C1144" s="155"/>
      <c r="D1144" s="155"/>
      <c r="F1144" s="155"/>
      <c r="G1144" s="6"/>
      <c r="H1144" s="1"/>
      <c r="I1144" s="69"/>
      <c r="J1144" s="69"/>
      <c r="K1144" s="69"/>
      <c r="L1144" s="134"/>
      <c r="M1144" s="155"/>
      <c r="N1144" s="1"/>
    </row>
    <row r="1145" spans="1:14" ht="15.75">
      <c r="A1145" s="292"/>
      <c r="B1145" s="1"/>
      <c r="C1145" s="155"/>
      <c r="D1145" s="155"/>
      <c r="F1145" s="155"/>
      <c r="G1145" s="6"/>
      <c r="H1145" s="1"/>
      <c r="I1145" s="69"/>
      <c r="J1145" s="69"/>
      <c r="K1145" s="69"/>
      <c r="L1145" s="134"/>
      <c r="M1145" s="155"/>
      <c r="N1145" s="1"/>
    </row>
    <row r="1146" spans="1:14" ht="15.75">
      <c r="A1146" s="292"/>
      <c r="B1146" s="1"/>
      <c r="C1146" s="155"/>
      <c r="D1146" s="155"/>
      <c r="F1146" s="155"/>
      <c r="G1146" s="6"/>
      <c r="H1146" s="1"/>
      <c r="I1146" s="69"/>
      <c r="J1146" s="69"/>
      <c r="K1146" s="69"/>
      <c r="L1146" s="134"/>
      <c r="M1146" s="155"/>
      <c r="N1146" s="1"/>
    </row>
    <row r="1147" spans="1:14" ht="15.75">
      <c r="A1147" s="292"/>
      <c r="B1147" s="1"/>
      <c r="C1147" s="155"/>
      <c r="D1147" s="155"/>
      <c r="F1147" s="155"/>
      <c r="G1147" s="6"/>
      <c r="H1147" s="1"/>
      <c r="I1147" s="69"/>
      <c r="J1147" s="69"/>
      <c r="K1147" s="69"/>
      <c r="L1147" s="134"/>
      <c r="M1147" s="155"/>
      <c r="N1147" s="1"/>
    </row>
    <row r="1148" spans="1:14" ht="15.75">
      <c r="A1148" s="292"/>
      <c r="B1148" s="1"/>
      <c r="C1148" s="155"/>
      <c r="D1148" s="155"/>
      <c r="F1148" s="155"/>
      <c r="G1148" s="6"/>
      <c r="H1148" s="1"/>
      <c r="I1148" s="69"/>
      <c r="J1148" s="69"/>
      <c r="K1148" s="69"/>
      <c r="L1148" s="134"/>
      <c r="M1148" s="155"/>
      <c r="N1148" s="1"/>
    </row>
    <row r="1149" spans="1:14" ht="15.75">
      <c r="A1149" s="292"/>
      <c r="B1149" s="1"/>
      <c r="C1149" s="155"/>
      <c r="D1149" s="155"/>
      <c r="F1149" s="155"/>
      <c r="G1149" s="6"/>
      <c r="H1149" s="1"/>
      <c r="I1149" s="69"/>
      <c r="J1149" s="69"/>
      <c r="K1149" s="69"/>
      <c r="L1149" s="134"/>
      <c r="M1149" s="155"/>
      <c r="N1149" s="1"/>
    </row>
    <row r="1150" spans="1:14" ht="15.75">
      <c r="A1150" s="292"/>
      <c r="B1150" s="1"/>
      <c r="C1150" s="155"/>
      <c r="D1150" s="155"/>
      <c r="F1150" s="155"/>
      <c r="G1150" s="6"/>
      <c r="H1150" s="1"/>
      <c r="I1150" s="69"/>
      <c r="J1150" s="69"/>
      <c r="K1150" s="69"/>
      <c r="L1150" s="134"/>
      <c r="M1150" s="155"/>
      <c r="N1150" s="1"/>
    </row>
    <row r="1151" spans="1:14" ht="15.75">
      <c r="A1151" s="292"/>
      <c r="B1151" s="1"/>
      <c r="C1151" s="155"/>
      <c r="D1151" s="155"/>
      <c r="F1151" s="155"/>
      <c r="G1151" s="6"/>
      <c r="H1151" s="1"/>
      <c r="I1151" s="69"/>
      <c r="J1151" s="69"/>
      <c r="K1151" s="69"/>
      <c r="L1151" s="134"/>
      <c r="M1151" s="155"/>
      <c r="N1151" s="1"/>
    </row>
    <row r="1152" spans="1:14" ht="15.75">
      <c r="A1152" s="292"/>
      <c r="B1152" s="1"/>
      <c r="C1152" s="155"/>
      <c r="D1152" s="155"/>
      <c r="F1152" s="155"/>
      <c r="G1152" s="6"/>
      <c r="H1152" s="1"/>
      <c r="I1152" s="69"/>
      <c r="J1152" s="69"/>
      <c r="K1152" s="69"/>
      <c r="L1152" s="134"/>
      <c r="M1152" s="155"/>
      <c r="N1152" s="1"/>
    </row>
    <row r="1153" spans="1:14" ht="15.75">
      <c r="A1153" s="292"/>
      <c r="B1153" s="1"/>
      <c r="C1153" s="155"/>
      <c r="D1153" s="155"/>
      <c r="F1153" s="155"/>
      <c r="G1153" s="6"/>
      <c r="H1153" s="1"/>
      <c r="I1153" s="69"/>
      <c r="J1153" s="69"/>
      <c r="K1153" s="69"/>
      <c r="L1153" s="134"/>
      <c r="M1153" s="155"/>
      <c r="N1153" s="1"/>
    </row>
    <row r="1154" spans="1:14" ht="15.75">
      <c r="A1154" s="292"/>
      <c r="B1154" s="1"/>
      <c r="C1154" s="155"/>
      <c r="D1154" s="155"/>
      <c r="F1154" s="155"/>
      <c r="G1154" s="6"/>
      <c r="H1154" s="1"/>
      <c r="I1154" s="69"/>
      <c r="J1154" s="69"/>
      <c r="K1154" s="69"/>
      <c r="L1154" s="134"/>
      <c r="M1154" s="155"/>
      <c r="N1154" s="1"/>
    </row>
    <row r="1155" spans="1:14" ht="15.75">
      <c r="A1155" s="292"/>
      <c r="B1155" s="1"/>
      <c r="C1155" s="155"/>
      <c r="D1155" s="155"/>
      <c r="F1155" s="155"/>
      <c r="G1155" s="6"/>
      <c r="H1155" s="1"/>
      <c r="I1155" s="69"/>
      <c r="J1155" s="69"/>
      <c r="K1155" s="69"/>
      <c r="L1155" s="134"/>
      <c r="M1155" s="155"/>
      <c r="N1155" s="1"/>
    </row>
    <row r="1156" spans="1:14" ht="15.75">
      <c r="A1156" s="292"/>
      <c r="B1156" s="1"/>
      <c r="C1156" s="155"/>
      <c r="D1156" s="155"/>
      <c r="F1156" s="155"/>
      <c r="G1156" s="6"/>
      <c r="H1156" s="1"/>
      <c r="I1156" s="69"/>
      <c r="J1156" s="69"/>
      <c r="K1156" s="69"/>
      <c r="L1156" s="134"/>
      <c r="M1156" s="155"/>
      <c r="N1156" s="1"/>
    </row>
    <row r="1157" spans="1:14" ht="15.75">
      <c r="A1157" s="292"/>
      <c r="B1157" s="1"/>
      <c r="C1157" s="155"/>
      <c r="D1157" s="155"/>
      <c r="F1157" s="155"/>
      <c r="G1157" s="6"/>
      <c r="H1157" s="1"/>
      <c r="I1157" s="69"/>
      <c r="J1157" s="69"/>
      <c r="K1157" s="69"/>
      <c r="L1157" s="134"/>
      <c r="M1157" s="155"/>
      <c r="N1157" s="1"/>
    </row>
    <row r="1158" spans="1:14" ht="15.75">
      <c r="A1158" s="292"/>
      <c r="B1158" s="1"/>
      <c r="C1158" s="155"/>
      <c r="D1158" s="155"/>
      <c r="F1158" s="155"/>
      <c r="G1158" s="6"/>
      <c r="H1158" s="1"/>
      <c r="I1158" s="69"/>
      <c r="J1158" s="69"/>
      <c r="K1158" s="69"/>
      <c r="L1158" s="134"/>
      <c r="M1158" s="155"/>
      <c r="N1158" s="1"/>
    </row>
    <row r="1159" spans="1:14" ht="15.75">
      <c r="A1159" s="292"/>
      <c r="B1159" s="1"/>
      <c r="C1159" s="155"/>
      <c r="D1159" s="155"/>
      <c r="F1159" s="155"/>
      <c r="G1159" s="6"/>
      <c r="H1159" s="1"/>
      <c r="I1159" s="69"/>
      <c r="J1159" s="69"/>
      <c r="K1159" s="69"/>
      <c r="L1159" s="134"/>
      <c r="M1159" s="155"/>
      <c r="N1159" s="1"/>
    </row>
    <row r="1160" spans="1:14" ht="15.75">
      <c r="A1160" s="292"/>
      <c r="B1160" s="1"/>
      <c r="C1160" s="155"/>
      <c r="D1160" s="155"/>
      <c r="F1160" s="155"/>
      <c r="G1160" s="6"/>
      <c r="H1160" s="1"/>
      <c r="I1160" s="69"/>
      <c r="J1160" s="69"/>
      <c r="K1160" s="69"/>
      <c r="L1160" s="134"/>
      <c r="M1160" s="155"/>
      <c r="N1160" s="1"/>
    </row>
    <row r="1161" spans="1:14" ht="15.75">
      <c r="A1161" s="292"/>
      <c r="B1161" s="1"/>
      <c r="C1161" s="155"/>
      <c r="D1161" s="155"/>
      <c r="F1161" s="155"/>
      <c r="G1161" s="6"/>
      <c r="H1161" s="1"/>
      <c r="I1161" s="69"/>
      <c r="J1161" s="69"/>
      <c r="K1161" s="69"/>
      <c r="L1161" s="134"/>
      <c r="M1161" s="155"/>
      <c r="N1161" s="1"/>
    </row>
    <row r="1162" spans="1:14" ht="15.75">
      <c r="A1162" s="292"/>
      <c r="B1162" s="1"/>
      <c r="C1162" s="155"/>
      <c r="D1162" s="155"/>
      <c r="F1162" s="155"/>
      <c r="G1162" s="6"/>
      <c r="H1162" s="1"/>
      <c r="I1162" s="69"/>
      <c r="J1162" s="69"/>
      <c r="K1162" s="69"/>
      <c r="L1162" s="134"/>
      <c r="M1162" s="155"/>
      <c r="N1162" s="1"/>
    </row>
    <row r="1163" spans="1:14" ht="15.75">
      <c r="A1163" s="292"/>
      <c r="B1163" s="1"/>
      <c r="C1163" s="155"/>
      <c r="D1163" s="155"/>
      <c r="F1163" s="155"/>
      <c r="G1163" s="6"/>
      <c r="H1163" s="1"/>
      <c r="I1163" s="69"/>
      <c r="J1163" s="69"/>
      <c r="K1163" s="69"/>
      <c r="L1163" s="134"/>
      <c r="M1163" s="155"/>
      <c r="N1163" s="1"/>
    </row>
    <row r="1164" spans="1:14" ht="15.75">
      <c r="A1164" s="292"/>
      <c r="B1164" s="1"/>
      <c r="C1164" s="155"/>
      <c r="D1164" s="155"/>
      <c r="F1164" s="155"/>
      <c r="G1164" s="6"/>
      <c r="H1164" s="1"/>
      <c r="I1164" s="69"/>
      <c r="J1164" s="69"/>
      <c r="K1164" s="69"/>
      <c r="L1164" s="134"/>
      <c r="M1164" s="155"/>
      <c r="N1164" s="1"/>
    </row>
    <row r="1165" spans="1:14" ht="15.75">
      <c r="A1165" s="292"/>
      <c r="B1165" s="1"/>
      <c r="C1165" s="155"/>
      <c r="D1165" s="155"/>
      <c r="F1165" s="155"/>
      <c r="G1165" s="6"/>
      <c r="H1165" s="1"/>
      <c r="I1165" s="69"/>
      <c r="J1165" s="69"/>
      <c r="K1165" s="69"/>
      <c r="L1165" s="134"/>
      <c r="M1165" s="155"/>
      <c r="N1165" s="1"/>
    </row>
    <row r="1166" spans="1:14" ht="15.75">
      <c r="A1166" s="292"/>
      <c r="B1166" s="1"/>
      <c r="C1166" s="155"/>
      <c r="D1166" s="155"/>
      <c r="F1166" s="155"/>
      <c r="G1166" s="6"/>
      <c r="H1166" s="1"/>
      <c r="I1166" s="69"/>
      <c r="J1166" s="69"/>
      <c r="K1166" s="69"/>
      <c r="L1166" s="134"/>
      <c r="M1166" s="155"/>
      <c r="N1166" s="1"/>
    </row>
    <row r="1167" spans="1:14" ht="15.75">
      <c r="A1167" s="292"/>
      <c r="B1167" s="1"/>
      <c r="C1167" s="155"/>
      <c r="D1167" s="155"/>
      <c r="F1167" s="155"/>
      <c r="G1167" s="6"/>
      <c r="H1167" s="1"/>
      <c r="I1167" s="69"/>
      <c r="J1167" s="69"/>
      <c r="K1167" s="69"/>
      <c r="L1167" s="134"/>
      <c r="M1167" s="155"/>
      <c r="N1167" s="1"/>
    </row>
    <row r="1168" spans="1:14" ht="15.75">
      <c r="A1168" s="292"/>
      <c r="B1168" s="1"/>
      <c r="C1168" s="155"/>
      <c r="D1168" s="155"/>
      <c r="F1168" s="155"/>
      <c r="G1168" s="6"/>
      <c r="H1168" s="1"/>
      <c r="I1168" s="69"/>
      <c r="J1168" s="69"/>
      <c r="K1168" s="69"/>
      <c r="L1168" s="134"/>
      <c r="M1168" s="155"/>
      <c r="N1168" s="1"/>
    </row>
    <row r="1169" spans="1:14" ht="15.75">
      <c r="A1169" s="292"/>
      <c r="B1169" s="1"/>
      <c r="C1169" s="155"/>
      <c r="D1169" s="155"/>
      <c r="F1169" s="155"/>
      <c r="G1169" s="6"/>
      <c r="H1169" s="1"/>
      <c r="I1169" s="69"/>
      <c r="J1169" s="69"/>
      <c r="K1169" s="69"/>
      <c r="L1169" s="134"/>
      <c r="M1169" s="155"/>
      <c r="N1169" s="1"/>
    </row>
    <row r="1170" spans="1:14" ht="15.75">
      <c r="A1170" s="292"/>
      <c r="B1170" s="1"/>
      <c r="C1170" s="155"/>
      <c r="D1170" s="155"/>
      <c r="F1170" s="155"/>
      <c r="G1170" s="6"/>
      <c r="H1170" s="1"/>
      <c r="I1170" s="69"/>
      <c r="J1170" s="69"/>
      <c r="K1170" s="69"/>
      <c r="L1170" s="134"/>
      <c r="M1170" s="155"/>
      <c r="N1170" s="1"/>
    </row>
    <row r="1171" spans="1:14" ht="15.75">
      <c r="A1171" s="292"/>
      <c r="B1171" s="1"/>
      <c r="C1171" s="155"/>
      <c r="D1171" s="155"/>
      <c r="F1171" s="155"/>
      <c r="G1171" s="6"/>
      <c r="H1171" s="1"/>
      <c r="I1171" s="69"/>
      <c r="J1171" s="69"/>
      <c r="K1171" s="69"/>
      <c r="L1171" s="134"/>
      <c r="M1171" s="155"/>
      <c r="N1171" s="1"/>
    </row>
    <row r="1172" spans="1:14" ht="15.75">
      <c r="A1172" s="292"/>
      <c r="B1172" s="1"/>
      <c r="C1172" s="155"/>
      <c r="D1172" s="155"/>
      <c r="F1172" s="155"/>
      <c r="G1172" s="6"/>
      <c r="H1172" s="1"/>
      <c r="I1172" s="69"/>
      <c r="J1172" s="69"/>
      <c r="K1172" s="69"/>
      <c r="L1172" s="134"/>
      <c r="M1172" s="155"/>
      <c r="N1172" s="1"/>
    </row>
    <row r="1173" spans="1:14" ht="15.75">
      <c r="A1173" s="292"/>
      <c r="B1173" s="1"/>
      <c r="C1173" s="155"/>
      <c r="D1173" s="155"/>
      <c r="F1173" s="155"/>
      <c r="G1173" s="6"/>
      <c r="H1173" s="1"/>
      <c r="I1173" s="69"/>
      <c r="J1173" s="69"/>
      <c r="K1173" s="69"/>
      <c r="L1173" s="134"/>
      <c r="M1173" s="155"/>
      <c r="N1173" s="1"/>
    </row>
    <row r="1174" spans="1:14" ht="15.75">
      <c r="A1174" s="292"/>
      <c r="B1174" s="1"/>
      <c r="C1174" s="155"/>
      <c r="D1174" s="155"/>
      <c r="F1174" s="155"/>
      <c r="G1174" s="6"/>
      <c r="H1174" s="1"/>
      <c r="I1174" s="69"/>
      <c r="J1174" s="69"/>
      <c r="K1174" s="69"/>
      <c r="L1174" s="134"/>
      <c r="M1174" s="155"/>
      <c r="N1174" s="1"/>
    </row>
    <row r="1175" spans="1:14" ht="15.75">
      <c r="A1175" s="292"/>
      <c r="B1175" s="1"/>
      <c r="C1175" s="155"/>
      <c r="D1175" s="155"/>
      <c r="F1175" s="155"/>
      <c r="G1175" s="6"/>
      <c r="H1175" s="1"/>
      <c r="I1175" s="69"/>
      <c r="J1175" s="69"/>
      <c r="K1175" s="69"/>
      <c r="L1175" s="134"/>
      <c r="M1175" s="155"/>
      <c r="N1175" s="1"/>
    </row>
    <row r="1176" spans="1:14" ht="15.75">
      <c r="A1176" s="292"/>
      <c r="B1176" s="1"/>
      <c r="C1176" s="155"/>
      <c r="D1176" s="155"/>
      <c r="F1176" s="155"/>
      <c r="G1176" s="6"/>
      <c r="H1176" s="1"/>
      <c r="I1176" s="69"/>
      <c r="J1176" s="69"/>
      <c r="K1176" s="69"/>
      <c r="L1176" s="134"/>
      <c r="M1176" s="155"/>
      <c r="N1176" s="1"/>
    </row>
    <row r="1177" spans="1:14" ht="15.75">
      <c r="A1177" s="292"/>
      <c r="B1177" s="1"/>
      <c r="C1177" s="155"/>
      <c r="D1177" s="155"/>
      <c r="F1177" s="155"/>
      <c r="G1177" s="6"/>
      <c r="H1177" s="1"/>
      <c r="I1177" s="69"/>
      <c r="J1177" s="69"/>
      <c r="K1177" s="69"/>
      <c r="L1177" s="134"/>
      <c r="M1177" s="155"/>
      <c r="N1177" s="1"/>
    </row>
    <row r="1178" spans="1:14" ht="15.75">
      <c r="A1178" s="292"/>
      <c r="B1178" s="1"/>
      <c r="C1178" s="155"/>
      <c r="D1178" s="155"/>
      <c r="F1178" s="155"/>
      <c r="G1178" s="6"/>
      <c r="H1178" s="1"/>
      <c r="I1178" s="69"/>
      <c r="J1178" s="69"/>
      <c r="K1178" s="69"/>
      <c r="L1178" s="134"/>
      <c r="M1178" s="155"/>
      <c r="N1178" s="1"/>
    </row>
    <row r="1179" spans="1:14" ht="15.75">
      <c r="A1179" s="292"/>
      <c r="B1179" s="1"/>
      <c r="C1179" s="155"/>
      <c r="D1179" s="155"/>
      <c r="F1179" s="155"/>
      <c r="G1179" s="6"/>
      <c r="H1179" s="1"/>
      <c r="I1179" s="69"/>
      <c r="J1179" s="69"/>
      <c r="K1179" s="69"/>
      <c r="L1179" s="134"/>
      <c r="M1179" s="155"/>
      <c r="N1179" s="1"/>
    </row>
    <row r="1180" spans="1:14" ht="15.75">
      <c r="A1180" s="292"/>
      <c r="B1180" s="1"/>
      <c r="C1180" s="155"/>
      <c r="D1180" s="155"/>
      <c r="F1180" s="155"/>
      <c r="G1180" s="6"/>
      <c r="H1180" s="1"/>
      <c r="I1180" s="69"/>
      <c r="J1180" s="69"/>
      <c r="K1180" s="69"/>
      <c r="L1180" s="134"/>
      <c r="M1180" s="155"/>
      <c r="N1180" s="1"/>
    </row>
    <row r="1181" spans="1:14" ht="15.75">
      <c r="A1181" s="292"/>
      <c r="B1181" s="1"/>
      <c r="C1181" s="155"/>
      <c r="D1181" s="155"/>
      <c r="F1181" s="155"/>
      <c r="G1181" s="6"/>
      <c r="H1181" s="1"/>
      <c r="I1181" s="69"/>
      <c r="J1181" s="69"/>
      <c r="K1181" s="69"/>
      <c r="L1181" s="134"/>
      <c r="M1181" s="155"/>
      <c r="N1181" s="1"/>
    </row>
    <row r="1182" spans="1:14" ht="15.75">
      <c r="A1182" s="292"/>
      <c r="B1182" s="1"/>
      <c r="C1182" s="155"/>
      <c r="D1182" s="155"/>
      <c r="F1182" s="155"/>
      <c r="G1182" s="6"/>
      <c r="H1182" s="1"/>
      <c r="I1182" s="69"/>
      <c r="J1182" s="69"/>
      <c r="K1182" s="69"/>
      <c r="L1182" s="134"/>
      <c r="M1182" s="155"/>
      <c r="N1182" s="1"/>
    </row>
    <row r="1183" spans="1:14" ht="15.75">
      <c r="A1183" s="292"/>
      <c r="B1183" s="1"/>
      <c r="C1183" s="155"/>
      <c r="D1183" s="155"/>
      <c r="F1183" s="155"/>
      <c r="G1183" s="6"/>
      <c r="H1183" s="1"/>
      <c r="I1183" s="69"/>
      <c r="J1183" s="69"/>
      <c r="K1183" s="69"/>
      <c r="L1183" s="134"/>
      <c r="M1183" s="155"/>
      <c r="N1183" s="1"/>
    </row>
    <row r="1184" spans="1:14" ht="15.75">
      <c r="A1184" s="292"/>
      <c r="B1184" s="1"/>
      <c r="C1184" s="155"/>
      <c r="D1184" s="155"/>
      <c r="F1184" s="155"/>
      <c r="G1184" s="6"/>
      <c r="H1184" s="1"/>
      <c r="I1184" s="69"/>
      <c r="J1184" s="69"/>
      <c r="K1184" s="69"/>
      <c r="L1184" s="134"/>
      <c r="M1184" s="155"/>
      <c r="N1184" s="1"/>
    </row>
    <row r="1185" spans="1:14" ht="15.75">
      <c r="A1185" s="292"/>
      <c r="B1185" s="1"/>
      <c r="C1185" s="155"/>
      <c r="D1185" s="155"/>
      <c r="F1185" s="155"/>
      <c r="G1185" s="6"/>
      <c r="H1185" s="1"/>
      <c r="I1185" s="69"/>
      <c r="J1185" s="69"/>
      <c r="K1185" s="69"/>
      <c r="L1185" s="134"/>
      <c r="M1185" s="155"/>
      <c r="N1185" s="1"/>
    </row>
    <row r="1186" spans="1:14" ht="15.75">
      <c r="A1186" s="292"/>
      <c r="B1186" s="1"/>
      <c r="C1186" s="155"/>
      <c r="D1186" s="155"/>
      <c r="F1186" s="155"/>
      <c r="G1186" s="6"/>
      <c r="H1186" s="1"/>
      <c r="I1186" s="69"/>
      <c r="J1186" s="69"/>
      <c r="K1186" s="69"/>
      <c r="L1186" s="134"/>
      <c r="M1186" s="155"/>
      <c r="N1186" s="1"/>
    </row>
    <row r="1187" spans="1:14" ht="15.75">
      <c r="A1187" s="292"/>
      <c r="B1187" s="1"/>
      <c r="C1187" s="155"/>
      <c r="D1187" s="155"/>
      <c r="F1187" s="155"/>
      <c r="G1187" s="6"/>
      <c r="H1187" s="1"/>
      <c r="I1187" s="69"/>
      <c r="J1187" s="69"/>
      <c r="K1187" s="69"/>
      <c r="L1187" s="134"/>
      <c r="M1187" s="155"/>
      <c r="N1187" s="1"/>
    </row>
    <row r="1188" spans="1:14" ht="15.75">
      <c r="A1188" s="292"/>
      <c r="B1188" s="1"/>
      <c r="C1188" s="155"/>
      <c r="D1188" s="155"/>
      <c r="F1188" s="155"/>
      <c r="G1188" s="6"/>
      <c r="H1188" s="1"/>
      <c r="I1188" s="69"/>
      <c r="J1188" s="69"/>
      <c r="K1188" s="69"/>
      <c r="L1188" s="134"/>
      <c r="M1188" s="155"/>
      <c r="N1188" s="1"/>
    </row>
    <row r="1189" spans="1:14" ht="15.75">
      <c r="A1189" s="292"/>
      <c r="B1189" s="1"/>
      <c r="C1189" s="155"/>
      <c r="D1189" s="155"/>
      <c r="F1189" s="155"/>
      <c r="G1189" s="6"/>
      <c r="H1189" s="1"/>
      <c r="I1189" s="69"/>
      <c r="J1189" s="69"/>
      <c r="K1189" s="69"/>
      <c r="L1189" s="134"/>
      <c r="M1189" s="155"/>
      <c r="N1189" s="1"/>
    </row>
    <row r="1190" spans="1:14" ht="15.75">
      <c r="A1190" s="292"/>
      <c r="B1190" s="1"/>
      <c r="C1190" s="155"/>
      <c r="D1190" s="155"/>
      <c r="F1190" s="155"/>
      <c r="G1190" s="6"/>
      <c r="H1190" s="1"/>
      <c r="I1190" s="69"/>
      <c r="J1190" s="69"/>
      <c r="K1190" s="69"/>
      <c r="L1190" s="134"/>
      <c r="M1190" s="155"/>
      <c r="N1190" s="1"/>
    </row>
    <row r="1191" spans="1:14" ht="15.75">
      <c r="A1191" s="292"/>
      <c r="B1191" s="1"/>
      <c r="C1191" s="155"/>
      <c r="D1191" s="155"/>
      <c r="F1191" s="155"/>
      <c r="G1191" s="6"/>
      <c r="H1191" s="1"/>
      <c r="I1191" s="69"/>
      <c r="J1191" s="69"/>
      <c r="K1191" s="69"/>
      <c r="L1191" s="134"/>
      <c r="M1191" s="155"/>
      <c r="N1191" s="1"/>
    </row>
    <row r="1192" spans="1:14" ht="15.75">
      <c r="A1192" s="292"/>
      <c r="B1192" s="1"/>
      <c r="C1192" s="155"/>
      <c r="D1192" s="155"/>
      <c r="F1192" s="155"/>
      <c r="G1192" s="6"/>
      <c r="H1192" s="1"/>
      <c r="I1192" s="69"/>
      <c r="J1192" s="69"/>
      <c r="K1192" s="69"/>
      <c r="L1192" s="134"/>
      <c r="M1192" s="155"/>
      <c r="N1192" s="1"/>
    </row>
    <row r="1193" spans="1:14" ht="15.75">
      <c r="A1193" s="292"/>
      <c r="B1193" s="1"/>
      <c r="C1193" s="155"/>
      <c r="D1193" s="155"/>
      <c r="F1193" s="155"/>
      <c r="G1193" s="6"/>
      <c r="H1193" s="1"/>
      <c r="I1193" s="69"/>
      <c r="J1193" s="69"/>
      <c r="K1193" s="69"/>
      <c r="L1193" s="134"/>
      <c r="M1193" s="155"/>
      <c r="N1193" s="1"/>
    </row>
    <row r="1194" spans="1:14" ht="15.75">
      <c r="A1194" s="292"/>
      <c r="B1194" s="1"/>
      <c r="C1194" s="155"/>
      <c r="D1194" s="155"/>
      <c r="F1194" s="155"/>
      <c r="G1194" s="6"/>
      <c r="H1194" s="1"/>
      <c r="I1194" s="69"/>
      <c r="J1194" s="69"/>
      <c r="K1194" s="69"/>
      <c r="L1194" s="134"/>
      <c r="M1194" s="155"/>
      <c r="N1194" s="1"/>
    </row>
    <row r="1195" spans="1:14" ht="15.75">
      <c r="A1195" s="292"/>
      <c r="B1195" s="1"/>
      <c r="C1195" s="155"/>
      <c r="D1195" s="155"/>
      <c r="F1195" s="155"/>
      <c r="G1195" s="6"/>
      <c r="H1195" s="1"/>
      <c r="I1195" s="69"/>
      <c r="J1195" s="69"/>
      <c r="K1195" s="69"/>
      <c r="L1195" s="134"/>
      <c r="M1195" s="155"/>
      <c r="N1195" s="1"/>
    </row>
    <row r="1196" spans="1:14" ht="15.75">
      <c r="A1196" s="292"/>
      <c r="B1196" s="1"/>
      <c r="C1196" s="155"/>
      <c r="D1196" s="155"/>
      <c r="F1196" s="155"/>
      <c r="G1196" s="6"/>
      <c r="H1196" s="1"/>
      <c r="I1196" s="69"/>
      <c r="J1196" s="69"/>
      <c r="K1196" s="69"/>
      <c r="L1196" s="134"/>
      <c r="M1196" s="155"/>
      <c r="N1196" s="1"/>
    </row>
    <row r="1197" spans="1:14" ht="15.75">
      <c r="A1197" s="292"/>
      <c r="B1197" s="1"/>
      <c r="C1197" s="155"/>
      <c r="D1197" s="155"/>
      <c r="F1197" s="155"/>
      <c r="G1197" s="6"/>
      <c r="H1197" s="1"/>
      <c r="I1197" s="69"/>
      <c r="J1197" s="69"/>
      <c r="K1197" s="69"/>
      <c r="L1197" s="134"/>
      <c r="M1197" s="155"/>
      <c r="N1197" s="1"/>
    </row>
    <row r="1198" spans="1:14" ht="15.75">
      <c r="A1198" s="292"/>
      <c r="B1198" s="1"/>
      <c r="C1198" s="155"/>
      <c r="D1198" s="155"/>
      <c r="F1198" s="155"/>
      <c r="G1198" s="6"/>
      <c r="H1198" s="1"/>
      <c r="I1198" s="69"/>
      <c r="J1198" s="69"/>
      <c r="K1198" s="69"/>
      <c r="L1198" s="134"/>
      <c r="M1198" s="155"/>
      <c r="N1198" s="1"/>
    </row>
    <row r="1199" spans="1:14" ht="15.75">
      <c r="A1199" s="292"/>
      <c r="B1199" s="1"/>
      <c r="C1199" s="155"/>
      <c r="D1199" s="155"/>
      <c r="F1199" s="155"/>
      <c r="G1199" s="6"/>
      <c r="H1199" s="1"/>
      <c r="I1199" s="69"/>
      <c r="J1199" s="69"/>
      <c r="K1199" s="69"/>
      <c r="L1199" s="134"/>
      <c r="M1199" s="155"/>
      <c r="N1199" s="1"/>
    </row>
    <row r="1200" spans="1:14" ht="15.75">
      <c r="A1200" s="292"/>
      <c r="B1200" s="1"/>
      <c r="C1200" s="155"/>
      <c r="D1200" s="155"/>
      <c r="F1200" s="155"/>
      <c r="G1200" s="6"/>
      <c r="H1200" s="1"/>
      <c r="I1200" s="69"/>
      <c r="J1200" s="69"/>
      <c r="K1200" s="69"/>
      <c r="L1200" s="134"/>
      <c r="M1200" s="155"/>
      <c r="N1200" s="1"/>
    </row>
    <row r="1201" spans="1:14" ht="15.75">
      <c r="A1201" s="292"/>
      <c r="B1201" s="1"/>
      <c r="C1201" s="155"/>
      <c r="D1201" s="155"/>
      <c r="F1201" s="155"/>
      <c r="G1201" s="6"/>
      <c r="H1201" s="1"/>
      <c r="I1201" s="69"/>
      <c r="J1201" s="69"/>
      <c r="K1201" s="69"/>
      <c r="L1201" s="134"/>
      <c r="M1201" s="155"/>
      <c r="N1201" s="1"/>
    </row>
    <row r="1202" spans="1:14" ht="15.75">
      <c r="A1202" s="292"/>
      <c r="B1202" s="1"/>
      <c r="C1202" s="155"/>
      <c r="D1202" s="155"/>
      <c r="F1202" s="155"/>
      <c r="G1202" s="6"/>
      <c r="H1202" s="1"/>
      <c r="I1202" s="69"/>
      <c r="J1202" s="69"/>
      <c r="K1202" s="69"/>
      <c r="L1202" s="134"/>
      <c r="M1202" s="155"/>
      <c r="N1202" s="1"/>
    </row>
    <row r="1203" spans="1:14" ht="15.75">
      <c r="A1203" s="292"/>
      <c r="B1203" s="1"/>
      <c r="C1203" s="155"/>
      <c r="D1203" s="155"/>
      <c r="F1203" s="155"/>
      <c r="G1203" s="6"/>
      <c r="H1203" s="1"/>
      <c r="I1203" s="69"/>
      <c r="J1203" s="69"/>
      <c r="K1203" s="69"/>
      <c r="L1203" s="134"/>
      <c r="M1203" s="155"/>
      <c r="N1203" s="1"/>
    </row>
    <row r="1204" spans="1:14" ht="15.75">
      <c r="A1204" s="292"/>
      <c r="B1204" s="1"/>
      <c r="C1204" s="155"/>
      <c r="D1204" s="155"/>
      <c r="F1204" s="155"/>
      <c r="G1204" s="6"/>
      <c r="H1204" s="1"/>
      <c r="I1204" s="69"/>
      <c r="J1204" s="69"/>
      <c r="K1204" s="69"/>
      <c r="L1204" s="134"/>
      <c r="M1204" s="155"/>
      <c r="N1204" s="1"/>
    </row>
    <row r="1205" spans="1:14" ht="15.75">
      <c r="A1205" s="292"/>
      <c r="B1205" s="1"/>
      <c r="C1205" s="155"/>
      <c r="D1205" s="155"/>
      <c r="F1205" s="155"/>
      <c r="G1205" s="6"/>
      <c r="H1205" s="1"/>
      <c r="I1205" s="69"/>
      <c r="J1205" s="69"/>
      <c r="K1205" s="69"/>
      <c r="L1205" s="134"/>
      <c r="M1205" s="155"/>
      <c r="N1205" s="1"/>
    </row>
    <row r="1206" spans="1:14" ht="15.75">
      <c r="A1206" s="292"/>
      <c r="B1206" s="1"/>
      <c r="C1206" s="155"/>
      <c r="D1206" s="155"/>
      <c r="F1206" s="155"/>
      <c r="G1206" s="6"/>
      <c r="H1206" s="1"/>
      <c r="I1206" s="69"/>
      <c r="J1206" s="69"/>
      <c r="K1206" s="69"/>
      <c r="L1206" s="134"/>
      <c r="M1206" s="155"/>
      <c r="N1206" s="1"/>
    </row>
    <row r="1207" spans="1:14" ht="15.75">
      <c r="A1207" s="292"/>
      <c r="B1207" s="1"/>
      <c r="C1207" s="155"/>
      <c r="D1207" s="155"/>
      <c r="F1207" s="155"/>
      <c r="G1207" s="6"/>
      <c r="H1207" s="1"/>
      <c r="I1207" s="69"/>
      <c r="J1207" s="69"/>
      <c r="K1207" s="69"/>
      <c r="L1207" s="134"/>
      <c r="M1207" s="155"/>
      <c r="N1207" s="1"/>
    </row>
    <row r="1208" spans="1:14" ht="15.75">
      <c r="A1208" s="292"/>
      <c r="B1208" s="1"/>
      <c r="C1208" s="155"/>
      <c r="D1208" s="155"/>
      <c r="F1208" s="155"/>
      <c r="G1208" s="6"/>
      <c r="H1208" s="1"/>
      <c r="I1208" s="69"/>
      <c r="J1208" s="69"/>
      <c r="K1208" s="69"/>
      <c r="L1208" s="134"/>
      <c r="M1208" s="155"/>
      <c r="N1208" s="1"/>
    </row>
    <row r="1209" spans="1:14" ht="15.75">
      <c r="A1209" s="292"/>
      <c r="B1209" s="1"/>
      <c r="C1209" s="155"/>
      <c r="D1209" s="155"/>
      <c r="F1209" s="155"/>
      <c r="G1209" s="6"/>
      <c r="H1209" s="1"/>
      <c r="I1209" s="69"/>
      <c r="J1209" s="69"/>
      <c r="K1209" s="69"/>
      <c r="L1209" s="134"/>
      <c r="M1209" s="155"/>
      <c r="N1209" s="1"/>
    </row>
    <row r="1210" spans="1:14" ht="15.75">
      <c r="A1210" s="292"/>
      <c r="B1210" s="1"/>
      <c r="C1210" s="155"/>
      <c r="D1210" s="155"/>
      <c r="F1210" s="155"/>
      <c r="G1210" s="6"/>
      <c r="H1210" s="1"/>
      <c r="I1210" s="69"/>
      <c r="J1210" s="69"/>
      <c r="K1210" s="69"/>
      <c r="L1210" s="134"/>
      <c r="M1210" s="155"/>
      <c r="N1210" s="1"/>
    </row>
    <row r="1211" spans="1:14" ht="15.75">
      <c r="A1211" s="292"/>
      <c r="B1211" s="1"/>
      <c r="C1211" s="155"/>
      <c r="D1211" s="155"/>
      <c r="F1211" s="155"/>
      <c r="G1211" s="6"/>
      <c r="H1211" s="1"/>
      <c r="I1211" s="69"/>
      <c r="J1211" s="69"/>
      <c r="K1211" s="69"/>
      <c r="L1211" s="134"/>
      <c r="M1211" s="155"/>
      <c r="N1211" s="1"/>
    </row>
    <row r="1212" spans="1:14" ht="15.75">
      <c r="A1212" s="292"/>
      <c r="B1212" s="1"/>
      <c r="C1212" s="155"/>
      <c r="D1212" s="155"/>
      <c r="F1212" s="155"/>
      <c r="G1212" s="6"/>
      <c r="H1212" s="1"/>
      <c r="I1212" s="69"/>
      <c r="J1212" s="69"/>
      <c r="K1212" s="69"/>
      <c r="L1212" s="134"/>
      <c r="M1212" s="155"/>
      <c r="N1212" s="1"/>
    </row>
    <row r="1213" spans="1:14" ht="15.75">
      <c r="A1213" s="292"/>
      <c r="B1213" s="1"/>
      <c r="C1213" s="155"/>
      <c r="D1213" s="155"/>
      <c r="F1213" s="155"/>
      <c r="G1213" s="6"/>
      <c r="H1213" s="1"/>
      <c r="I1213" s="69"/>
      <c r="J1213" s="69"/>
      <c r="K1213" s="69"/>
      <c r="L1213" s="134"/>
      <c r="M1213" s="155"/>
      <c r="N1213" s="1"/>
    </row>
    <row r="1214" spans="1:14" ht="15.75">
      <c r="A1214" s="292"/>
      <c r="B1214" s="1"/>
      <c r="C1214" s="155"/>
      <c r="D1214" s="155"/>
      <c r="F1214" s="155"/>
      <c r="G1214" s="6"/>
      <c r="H1214" s="1"/>
      <c r="I1214" s="69"/>
      <c r="J1214" s="69"/>
      <c r="K1214" s="69"/>
      <c r="L1214" s="134"/>
      <c r="M1214" s="155"/>
      <c r="N1214" s="1"/>
    </row>
    <row r="1215" spans="1:14" ht="15.75">
      <c r="A1215" s="292"/>
      <c r="B1215" s="1"/>
      <c r="C1215" s="155"/>
      <c r="D1215" s="155"/>
      <c r="F1215" s="155"/>
      <c r="G1215" s="6"/>
      <c r="H1215" s="1"/>
      <c r="I1215" s="69"/>
      <c r="J1215" s="69"/>
      <c r="K1215" s="69"/>
      <c r="L1215" s="134"/>
      <c r="M1215" s="155"/>
      <c r="N1215" s="1"/>
    </row>
    <row r="1216" spans="1:14" ht="15.75">
      <c r="A1216" s="292"/>
      <c r="B1216" s="1"/>
      <c r="C1216" s="155"/>
      <c r="D1216" s="155"/>
      <c r="F1216" s="155"/>
      <c r="G1216" s="6"/>
      <c r="H1216" s="1"/>
      <c r="I1216" s="69"/>
      <c r="J1216" s="69"/>
      <c r="K1216" s="69"/>
      <c r="L1216" s="134"/>
      <c r="M1216" s="155"/>
      <c r="N1216" s="1"/>
    </row>
    <row r="1217" spans="1:14" ht="15.75">
      <c r="A1217" s="292"/>
      <c r="B1217" s="1"/>
      <c r="C1217" s="155"/>
      <c r="D1217" s="155"/>
      <c r="F1217" s="155"/>
      <c r="G1217" s="6"/>
      <c r="H1217" s="1"/>
      <c r="I1217" s="69"/>
      <c r="J1217" s="69"/>
      <c r="K1217" s="69"/>
      <c r="L1217" s="134"/>
      <c r="M1217" s="155"/>
      <c r="N1217" s="1"/>
    </row>
    <row r="1218" spans="1:14" ht="15.75">
      <c r="A1218" s="292"/>
      <c r="B1218" s="1"/>
      <c r="C1218" s="155"/>
      <c r="D1218" s="155"/>
      <c r="F1218" s="155"/>
      <c r="G1218" s="6"/>
      <c r="H1218" s="1"/>
      <c r="I1218" s="69"/>
      <c r="J1218" s="69"/>
      <c r="K1218" s="69"/>
      <c r="L1218" s="134"/>
      <c r="M1218" s="155"/>
      <c r="N1218" s="1"/>
    </row>
    <row r="1219" spans="1:14" ht="15.75">
      <c r="A1219" s="292"/>
      <c r="B1219" s="1"/>
      <c r="C1219" s="155"/>
      <c r="D1219" s="155"/>
      <c r="F1219" s="155"/>
      <c r="G1219" s="6"/>
      <c r="H1219" s="1"/>
      <c r="I1219" s="69"/>
      <c r="J1219" s="69"/>
      <c r="K1219" s="69"/>
      <c r="L1219" s="134"/>
      <c r="M1219" s="155"/>
      <c r="N1219" s="1"/>
    </row>
    <row r="1220" spans="1:14" ht="15.75">
      <c r="A1220" s="292"/>
      <c r="B1220" s="1"/>
      <c r="C1220" s="155"/>
      <c r="D1220" s="155"/>
      <c r="F1220" s="155"/>
      <c r="G1220" s="6"/>
      <c r="H1220" s="1"/>
      <c r="I1220" s="69"/>
      <c r="J1220" s="69"/>
      <c r="K1220" s="69"/>
      <c r="L1220" s="134"/>
      <c r="M1220" s="155"/>
      <c r="N1220" s="1"/>
    </row>
    <row r="1221" spans="1:14" ht="15.75">
      <c r="A1221" s="292"/>
      <c r="B1221" s="1"/>
      <c r="C1221" s="155"/>
      <c r="D1221" s="155"/>
      <c r="F1221" s="155"/>
      <c r="G1221" s="6"/>
      <c r="H1221" s="1"/>
      <c r="I1221" s="69"/>
      <c r="J1221" s="69"/>
      <c r="K1221" s="69"/>
      <c r="L1221" s="134"/>
      <c r="M1221" s="155"/>
      <c r="N1221" s="1"/>
    </row>
    <row r="1222" spans="1:14" ht="15.75">
      <c r="A1222" s="292"/>
      <c r="B1222" s="1"/>
      <c r="C1222" s="155"/>
      <c r="D1222" s="155"/>
      <c r="F1222" s="155"/>
      <c r="G1222" s="6"/>
      <c r="H1222" s="1"/>
      <c r="I1222" s="69"/>
      <c r="J1222" s="69"/>
      <c r="K1222" s="69"/>
      <c r="L1222" s="134"/>
      <c r="M1222" s="155"/>
      <c r="N1222" s="1"/>
    </row>
    <row r="1223" spans="1:14" ht="15.75">
      <c r="A1223" s="292"/>
      <c r="B1223" s="1"/>
      <c r="C1223" s="155"/>
      <c r="D1223" s="155"/>
      <c r="F1223" s="155"/>
      <c r="G1223" s="6"/>
      <c r="H1223" s="1"/>
      <c r="I1223" s="69"/>
      <c r="J1223" s="69"/>
      <c r="K1223" s="69"/>
      <c r="L1223" s="134"/>
      <c r="M1223" s="155"/>
      <c r="N1223" s="1"/>
    </row>
    <row r="1224" spans="1:14" ht="15.75">
      <c r="A1224" s="292"/>
      <c r="B1224" s="1"/>
      <c r="C1224" s="155"/>
      <c r="D1224" s="155"/>
      <c r="F1224" s="155"/>
      <c r="G1224" s="6"/>
      <c r="H1224" s="1"/>
      <c r="I1224" s="69"/>
      <c r="J1224" s="69"/>
      <c r="K1224" s="69"/>
      <c r="L1224" s="134"/>
      <c r="M1224" s="155"/>
      <c r="N1224" s="1"/>
    </row>
    <row r="1225" spans="1:14" ht="15.75">
      <c r="A1225" s="292"/>
      <c r="B1225" s="1"/>
      <c r="C1225" s="155"/>
      <c r="D1225" s="155"/>
      <c r="F1225" s="155"/>
      <c r="G1225" s="6"/>
      <c r="H1225" s="1"/>
      <c r="I1225" s="69"/>
      <c r="J1225" s="69"/>
      <c r="K1225" s="69"/>
      <c r="L1225" s="134"/>
      <c r="M1225" s="155"/>
      <c r="N1225" s="1"/>
    </row>
    <row r="1226" spans="1:14" ht="15.75">
      <c r="A1226" s="292"/>
      <c r="B1226" s="1"/>
      <c r="C1226" s="155"/>
      <c r="D1226" s="155"/>
      <c r="F1226" s="155"/>
      <c r="G1226" s="6"/>
      <c r="H1226" s="1"/>
      <c r="I1226" s="69"/>
      <c r="J1226" s="69"/>
      <c r="K1226" s="69"/>
      <c r="L1226" s="134"/>
      <c r="M1226" s="155"/>
      <c r="N1226" s="1"/>
    </row>
    <row r="1227" spans="1:14" ht="15.75">
      <c r="A1227" s="292"/>
      <c r="B1227" s="1"/>
      <c r="C1227" s="155"/>
      <c r="D1227" s="155"/>
      <c r="F1227" s="155"/>
      <c r="G1227" s="6"/>
      <c r="H1227" s="1"/>
      <c r="I1227" s="69"/>
      <c r="J1227" s="69"/>
      <c r="K1227" s="69"/>
      <c r="L1227" s="134"/>
      <c r="M1227" s="155"/>
      <c r="N1227" s="1"/>
    </row>
    <row r="1228" spans="1:14" ht="15.75">
      <c r="A1228" s="292"/>
      <c r="B1228" s="1"/>
      <c r="C1228" s="155"/>
      <c r="D1228" s="155"/>
      <c r="F1228" s="155"/>
      <c r="G1228" s="6"/>
      <c r="H1228" s="1"/>
      <c r="I1228" s="69"/>
      <c r="J1228" s="69"/>
      <c r="K1228" s="69"/>
      <c r="L1228" s="134"/>
      <c r="M1228" s="155"/>
      <c r="N1228" s="1"/>
    </row>
    <row r="1229" spans="1:14" ht="15.75">
      <c r="A1229" s="292"/>
      <c r="B1229" s="1"/>
      <c r="C1229" s="155"/>
      <c r="D1229" s="155"/>
      <c r="F1229" s="155"/>
      <c r="G1229" s="6"/>
      <c r="H1229" s="1"/>
      <c r="I1229" s="69"/>
      <c r="J1229" s="69"/>
      <c r="K1229" s="69"/>
      <c r="L1229" s="134"/>
      <c r="M1229" s="155"/>
      <c r="N1229" s="1"/>
    </row>
    <row r="1230" spans="1:14" ht="15.75">
      <c r="A1230" s="292"/>
      <c r="B1230" s="1"/>
      <c r="C1230" s="155"/>
      <c r="D1230" s="155"/>
      <c r="F1230" s="155"/>
      <c r="G1230" s="6"/>
      <c r="H1230" s="1"/>
      <c r="I1230" s="69"/>
      <c r="J1230" s="69"/>
      <c r="K1230" s="69"/>
      <c r="L1230" s="134"/>
      <c r="M1230" s="155"/>
      <c r="N1230" s="1"/>
    </row>
    <row r="1231" spans="1:14" ht="15.75">
      <c r="A1231" s="292"/>
      <c r="B1231" s="1"/>
      <c r="C1231" s="155"/>
      <c r="D1231" s="155"/>
      <c r="F1231" s="155"/>
      <c r="G1231" s="6"/>
      <c r="H1231" s="1"/>
      <c r="I1231" s="69"/>
      <c r="J1231" s="69"/>
      <c r="K1231" s="69"/>
      <c r="L1231" s="134"/>
      <c r="M1231" s="155"/>
      <c r="N1231" s="1"/>
    </row>
    <row r="1232" spans="1:14" ht="15.75">
      <c r="A1232" s="292"/>
      <c r="B1232" s="1"/>
      <c r="C1232" s="155"/>
      <c r="D1232" s="155"/>
      <c r="F1232" s="155"/>
      <c r="G1232" s="6"/>
      <c r="H1232" s="1"/>
      <c r="I1232" s="69"/>
      <c r="J1232" s="69"/>
      <c r="K1232" s="69"/>
      <c r="L1232" s="134"/>
      <c r="M1232" s="155"/>
      <c r="N1232" s="1"/>
    </row>
    <row r="1233" spans="1:14" ht="15.75">
      <c r="A1233" s="292"/>
      <c r="B1233" s="1"/>
      <c r="C1233" s="155"/>
      <c r="D1233" s="155"/>
      <c r="F1233" s="155"/>
      <c r="G1233" s="6"/>
      <c r="H1233" s="1"/>
      <c r="I1233" s="69"/>
      <c r="J1233" s="69"/>
      <c r="K1233" s="69"/>
      <c r="L1233" s="134"/>
      <c r="M1233" s="155"/>
      <c r="N1233" s="1"/>
    </row>
    <row r="1234" spans="1:14" ht="15.75">
      <c r="A1234" s="292"/>
      <c r="B1234" s="1"/>
      <c r="C1234" s="155"/>
      <c r="D1234" s="155"/>
      <c r="F1234" s="155"/>
      <c r="G1234" s="6"/>
      <c r="H1234" s="1"/>
      <c r="I1234" s="69"/>
      <c r="J1234" s="69"/>
      <c r="K1234" s="69"/>
      <c r="L1234" s="134"/>
      <c r="M1234" s="155"/>
      <c r="N1234" s="1"/>
    </row>
    <row r="1235" spans="1:14" ht="15.75">
      <c r="A1235" s="292"/>
      <c r="B1235" s="1"/>
      <c r="C1235" s="155"/>
      <c r="D1235" s="155"/>
      <c r="F1235" s="155"/>
      <c r="G1235" s="6"/>
      <c r="H1235" s="1"/>
      <c r="I1235" s="69"/>
      <c r="J1235" s="69"/>
      <c r="K1235" s="69"/>
      <c r="L1235" s="134"/>
      <c r="M1235" s="155"/>
      <c r="N1235" s="1"/>
    </row>
    <row r="1236" spans="1:14" ht="15.75">
      <c r="A1236" s="292"/>
      <c r="B1236" s="1"/>
      <c r="C1236" s="155"/>
      <c r="D1236" s="155"/>
      <c r="F1236" s="155"/>
      <c r="G1236" s="6"/>
      <c r="H1236" s="1"/>
      <c r="I1236" s="69"/>
      <c r="J1236" s="69"/>
      <c r="K1236" s="69"/>
      <c r="L1236" s="134"/>
      <c r="M1236" s="155"/>
      <c r="N1236" s="1"/>
    </row>
    <row r="1237" spans="1:14" ht="15.75">
      <c r="A1237" s="292"/>
      <c r="B1237" s="1"/>
      <c r="C1237" s="155"/>
      <c r="D1237" s="155"/>
      <c r="F1237" s="155"/>
      <c r="G1237" s="6"/>
      <c r="H1237" s="1"/>
      <c r="I1237" s="69"/>
      <c r="J1237" s="69"/>
      <c r="K1237" s="69"/>
      <c r="L1237" s="134"/>
      <c r="M1237" s="155"/>
      <c r="N1237" s="1"/>
    </row>
    <row r="1238" spans="1:14" ht="15.75">
      <c r="A1238" s="292"/>
      <c r="B1238" s="1"/>
      <c r="C1238" s="155"/>
      <c r="D1238" s="155"/>
      <c r="F1238" s="155"/>
      <c r="G1238" s="6"/>
      <c r="H1238" s="1"/>
      <c r="I1238" s="69"/>
      <c r="J1238" s="69"/>
      <c r="K1238" s="69"/>
      <c r="L1238" s="134"/>
      <c r="M1238" s="155"/>
      <c r="N1238" s="1"/>
    </row>
    <row r="1239" spans="1:14" ht="15.75">
      <c r="A1239" s="292"/>
      <c r="B1239" s="1"/>
      <c r="C1239" s="155"/>
      <c r="D1239" s="155"/>
      <c r="F1239" s="155"/>
      <c r="G1239" s="6"/>
      <c r="H1239" s="1"/>
      <c r="I1239" s="69"/>
      <c r="J1239" s="69"/>
      <c r="K1239" s="69"/>
      <c r="L1239" s="134"/>
      <c r="M1239" s="155"/>
      <c r="N1239" s="1"/>
    </row>
    <row r="1240" spans="1:14" ht="15.75">
      <c r="A1240" s="292"/>
      <c r="B1240" s="1"/>
      <c r="C1240" s="155"/>
      <c r="D1240" s="155"/>
      <c r="F1240" s="155"/>
      <c r="G1240" s="6"/>
      <c r="H1240" s="1"/>
      <c r="I1240" s="69"/>
      <c r="J1240" s="69"/>
      <c r="K1240" s="69"/>
      <c r="L1240" s="134"/>
      <c r="M1240" s="155"/>
      <c r="N1240" s="1"/>
    </row>
    <row r="1241" spans="1:14" ht="15.75">
      <c r="A1241" s="292"/>
      <c r="B1241" s="1"/>
      <c r="C1241" s="155"/>
      <c r="D1241" s="155"/>
      <c r="F1241" s="155"/>
      <c r="G1241" s="6"/>
      <c r="H1241" s="1"/>
      <c r="I1241" s="69"/>
      <c r="J1241" s="69"/>
      <c r="K1241" s="69"/>
      <c r="L1241" s="134"/>
      <c r="M1241" s="155"/>
      <c r="N1241" s="1"/>
    </row>
    <row r="1242" spans="1:14" ht="15.75">
      <c r="A1242" s="292"/>
      <c r="B1242" s="1"/>
      <c r="C1242" s="155"/>
      <c r="D1242" s="155"/>
      <c r="F1242" s="155"/>
      <c r="G1242" s="6"/>
      <c r="H1242" s="1"/>
      <c r="I1242" s="69"/>
      <c r="J1242" s="69"/>
      <c r="K1242" s="69"/>
      <c r="L1242" s="134"/>
      <c r="M1242" s="155"/>
      <c r="N1242" s="1"/>
    </row>
    <row r="1243" spans="1:14" ht="15.75">
      <c r="A1243" s="292"/>
      <c r="B1243" s="1"/>
      <c r="C1243" s="155"/>
      <c r="D1243" s="155"/>
      <c r="F1243" s="155"/>
      <c r="G1243" s="6"/>
      <c r="H1243" s="1"/>
      <c r="I1243" s="69"/>
      <c r="J1243" s="69"/>
      <c r="K1243" s="69"/>
      <c r="L1243" s="134"/>
      <c r="M1243" s="155"/>
      <c r="N1243" s="1"/>
    </row>
    <row r="1244" spans="1:14" ht="15.75">
      <c r="A1244" s="292"/>
      <c r="B1244" s="1"/>
      <c r="C1244" s="155"/>
      <c r="D1244" s="155"/>
      <c r="F1244" s="155"/>
      <c r="G1244" s="6"/>
      <c r="H1244" s="1"/>
      <c r="I1244" s="69"/>
      <c r="J1244" s="69"/>
      <c r="K1244" s="69"/>
      <c r="L1244" s="134"/>
      <c r="M1244" s="155"/>
      <c r="N1244" s="1"/>
    </row>
    <row r="1245" spans="1:14" ht="15.75">
      <c r="A1245" s="292"/>
      <c r="B1245" s="1"/>
      <c r="C1245" s="155"/>
      <c r="D1245" s="155"/>
      <c r="F1245" s="155"/>
      <c r="G1245" s="6"/>
      <c r="H1245" s="1"/>
      <c r="I1245" s="69"/>
      <c r="J1245" s="69"/>
      <c r="K1245" s="69"/>
      <c r="L1245" s="134"/>
      <c r="M1245" s="155"/>
      <c r="N1245" s="1"/>
    </row>
    <row r="1246" spans="1:14" ht="15.75">
      <c r="A1246" s="292"/>
      <c r="B1246" s="1"/>
      <c r="C1246" s="155"/>
      <c r="D1246" s="155"/>
      <c r="F1246" s="155"/>
      <c r="G1246" s="6"/>
      <c r="H1246" s="1"/>
      <c r="I1246" s="69"/>
      <c r="J1246" s="69"/>
      <c r="K1246" s="69"/>
      <c r="L1246" s="134"/>
      <c r="M1246" s="155"/>
      <c r="N1246" s="1"/>
    </row>
    <row r="1247" spans="1:14" ht="15.75">
      <c r="A1247" s="292"/>
      <c r="B1247" s="1"/>
      <c r="C1247" s="155"/>
      <c r="D1247" s="155"/>
      <c r="F1247" s="155"/>
      <c r="G1247" s="6"/>
      <c r="H1247" s="1"/>
      <c r="I1247" s="69"/>
      <c r="J1247" s="69"/>
      <c r="K1247" s="69"/>
      <c r="L1247" s="134"/>
      <c r="M1247" s="155"/>
      <c r="N1247" s="1"/>
    </row>
    <row r="1248" spans="1:14" ht="15.75">
      <c r="A1248" s="292"/>
      <c r="B1248" s="1"/>
      <c r="C1248" s="155"/>
      <c r="D1248" s="155"/>
      <c r="F1248" s="155"/>
      <c r="G1248" s="6"/>
      <c r="H1248" s="1"/>
      <c r="I1248" s="69"/>
      <c r="J1248" s="69"/>
      <c r="K1248" s="69"/>
      <c r="L1248" s="134"/>
      <c r="M1248" s="155"/>
      <c r="N1248" s="1"/>
    </row>
    <row r="1249" spans="1:14" ht="15.75">
      <c r="A1249" s="292"/>
      <c r="B1249" s="1"/>
      <c r="C1249" s="155"/>
      <c r="D1249" s="155"/>
      <c r="F1249" s="155"/>
      <c r="G1249" s="6"/>
      <c r="H1249" s="1"/>
      <c r="I1249" s="69"/>
      <c r="J1249" s="69"/>
      <c r="K1249" s="69"/>
      <c r="L1249" s="134"/>
      <c r="M1249" s="155"/>
      <c r="N1249" s="1"/>
    </row>
    <row r="1250" spans="1:14" ht="15.75">
      <c r="A1250" s="292"/>
      <c r="B1250" s="1"/>
      <c r="C1250" s="155"/>
      <c r="D1250" s="155"/>
      <c r="F1250" s="155"/>
      <c r="G1250" s="6"/>
      <c r="H1250" s="1"/>
      <c r="I1250" s="69"/>
      <c r="J1250" s="69"/>
      <c r="K1250" s="69"/>
      <c r="L1250" s="134"/>
      <c r="M1250" s="155"/>
      <c r="N1250" s="1"/>
    </row>
    <row r="1251" spans="1:14" ht="15.75">
      <c r="A1251" s="292"/>
      <c r="B1251" s="1"/>
      <c r="C1251" s="155"/>
      <c r="D1251" s="155"/>
      <c r="F1251" s="155"/>
      <c r="G1251" s="6"/>
      <c r="H1251" s="1"/>
      <c r="I1251" s="69"/>
      <c r="J1251" s="69"/>
      <c r="K1251" s="69"/>
      <c r="L1251" s="134"/>
      <c r="M1251" s="155"/>
      <c r="N1251" s="1"/>
    </row>
    <row r="1252" spans="1:14" ht="15.75">
      <c r="A1252" s="292"/>
      <c r="B1252" s="1"/>
      <c r="C1252" s="155"/>
      <c r="D1252" s="155"/>
      <c r="F1252" s="155"/>
      <c r="G1252" s="6"/>
      <c r="H1252" s="1"/>
      <c r="I1252" s="69"/>
      <c r="J1252" s="69"/>
      <c r="K1252" s="69"/>
      <c r="L1252" s="134"/>
      <c r="M1252" s="155"/>
      <c r="N1252" s="1"/>
    </row>
    <row r="1253" spans="1:14" ht="15.75">
      <c r="A1253" s="292"/>
      <c r="B1253" s="1"/>
      <c r="C1253" s="155"/>
      <c r="D1253" s="155"/>
      <c r="F1253" s="155"/>
      <c r="G1253" s="6"/>
      <c r="H1253" s="1"/>
      <c r="I1253" s="69"/>
      <c r="J1253" s="69"/>
      <c r="K1253" s="69"/>
      <c r="L1253" s="134"/>
      <c r="M1253" s="155"/>
      <c r="N1253" s="1"/>
    </row>
    <row r="1254" spans="1:14" ht="15.75">
      <c r="A1254" s="292"/>
      <c r="B1254" s="1"/>
      <c r="C1254" s="155"/>
      <c r="D1254" s="155"/>
      <c r="F1254" s="155"/>
      <c r="G1254" s="6"/>
      <c r="H1254" s="1"/>
      <c r="I1254" s="69"/>
      <c r="J1254" s="69"/>
      <c r="K1254" s="69"/>
      <c r="L1254" s="134"/>
      <c r="M1254" s="155"/>
      <c r="N1254" s="1"/>
    </row>
    <row r="1255" spans="1:14" ht="15.75">
      <c r="A1255" s="292"/>
      <c r="B1255" s="1"/>
      <c r="C1255" s="155"/>
      <c r="D1255" s="155"/>
      <c r="F1255" s="155"/>
      <c r="G1255" s="6"/>
      <c r="H1255" s="1"/>
      <c r="I1255" s="69"/>
      <c r="J1255" s="69"/>
      <c r="K1255" s="69"/>
      <c r="L1255" s="134"/>
      <c r="M1255" s="155"/>
      <c r="N1255" s="1"/>
    </row>
    <row r="1256" spans="1:14" ht="15.75">
      <c r="A1256" s="292"/>
      <c r="B1256" s="1"/>
      <c r="C1256" s="155"/>
      <c r="D1256" s="155"/>
      <c r="F1256" s="155"/>
      <c r="G1256" s="6"/>
      <c r="H1256" s="1"/>
      <c r="I1256" s="69"/>
      <c r="J1256" s="69"/>
      <c r="K1256" s="69"/>
      <c r="L1256" s="134"/>
      <c r="M1256" s="155"/>
      <c r="N1256" s="1"/>
    </row>
    <row r="1257" spans="1:14" ht="15.75">
      <c r="A1257" s="292"/>
      <c r="B1257" s="1"/>
      <c r="C1257" s="155"/>
      <c r="D1257" s="155"/>
      <c r="F1257" s="155"/>
      <c r="G1257" s="6"/>
      <c r="H1257" s="1"/>
      <c r="I1257" s="69"/>
      <c r="J1257" s="69"/>
      <c r="K1257" s="69"/>
      <c r="L1257" s="134"/>
      <c r="M1257" s="155"/>
      <c r="N1257" s="1"/>
    </row>
    <row r="1258" spans="1:14" ht="15.75">
      <c r="A1258" s="292"/>
      <c r="B1258" s="1"/>
      <c r="C1258" s="155"/>
      <c r="D1258" s="155"/>
      <c r="F1258" s="155"/>
      <c r="G1258" s="6"/>
      <c r="H1258" s="1"/>
      <c r="I1258" s="69"/>
      <c r="J1258" s="69"/>
      <c r="K1258" s="69"/>
      <c r="L1258" s="134"/>
      <c r="M1258" s="155"/>
      <c r="N1258" s="1"/>
    </row>
    <row r="1259" spans="1:14" ht="15.75">
      <c r="A1259" s="292"/>
      <c r="B1259" s="1"/>
      <c r="C1259" s="155"/>
      <c r="D1259" s="155"/>
      <c r="F1259" s="155"/>
      <c r="G1259" s="6"/>
      <c r="H1259" s="1"/>
      <c r="I1259" s="69"/>
      <c r="J1259" s="69"/>
      <c r="K1259" s="69"/>
      <c r="L1259" s="134"/>
      <c r="M1259" s="155"/>
      <c r="N1259" s="1"/>
    </row>
    <row r="1260" spans="1:14" ht="15.75">
      <c r="A1260" s="292"/>
      <c r="B1260" s="1"/>
      <c r="C1260" s="155"/>
      <c r="D1260" s="155"/>
      <c r="F1260" s="155"/>
      <c r="G1260" s="6"/>
      <c r="H1260" s="1"/>
      <c r="I1260" s="69"/>
      <c r="J1260" s="69"/>
      <c r="K1260" s="69"/>
      <c r="L1260" s="134"/>
      <c r="M1260" s="155"/>
      <c r="N1260" s="1"/>
    </row>
    <row r="1261" spans="1:14" ht="15.75">
      <c r="A1261" s="292"/>
      <c r="B1261" s="1"/>
      <c r="C1261" s="155"/>
      <c r="D1261" s="155"/>
      <c r="F1261" s="155"/>
      <c r="G1261" s="6"/>
      <c r="H1261" s="1"/>
      <c r="I1261" s="69"/>
      <c r="J1261" s="69"/>
      <c r="K1261" s="69"/>
      <c r="L1261" s="134"/>
      <c r="M1261" s="155"/>
      <c r="N1261" s="1"/>
    </row>
    <row r="1262" spans="1:14" ht="15.75">
      <c r="A1262" s="292"/>
      <c r="B1262" s="1"/>
      <c r="C1262" s="155"/>
      <c r="D1262" s="155"/>
      <c r="F1262" s="155"/>
      <c r="G1262" s="6"/>
      <c r="H1262" s="1"/>
      <c r="I1262" s="69"/>
      <c r="J1262" s="69"/>
      <c r="K1262" s="69"/>
      <c r="L1262" s="134"/>
      <c r="M1262" s="155"/>
      <c r="N1262" s="1"/>
    </row>
    <row r="1263" spans="1:14" ht="15.75">
      <c r="A1263" s="292"/>
      <c r="B1263" s="1"/>
      <c r="C1263" s="155"/>
      <c r="D1263" s="155"/>
      <c r="F1263" s="155"/>
      <c r="G1263" s="6"/>
      <c r="H1263" s="1"/>
      <c r="I1263" s="69"/>
      <c r="J1263" s="69"/>
      <c r="K1263" s="69"/>
      <c r="L1263" s="134"/>
      <c r="M1263" s="155"/>
      <c r="N1263" s="1"/>
    </row>
    <row r="1264" spans="1:14" ht="15.75">
      <c r="A1264" s="292"/>
      <c r="B1264" s="1"/>
      <c r="C1264" s="155"/>
      <c r="D1264" s="155"/>
      <c r="F1264" s="155"/>
      <c r="G1264" s="6"/>
      <c r="H1264" s="1"/>
      <c r="I1264" s="69"/>
      <c r="J1264" s="69"/>
      <c r="K1264" s="69"/>
      <c r="L1264" s="134"/>
      <c r="M1264" s="155"/>
      <c r="N1264" s="1"/>
    </row>
    <row r="1265" spans="1:14" ht="15.75">
      <c r="A1265" s="292"/>
      <c r="B1265" s="1"/>
      <c r="C1265" s="155"/>
      <c r="D1265" s="155"/>
      <c r="F1265" s="155"/>
      <c r="G1265" s="6"/>
      <c r="H1265" s="1"/>
      <c r="I1265" s="69"/>
      <c r="J1265" s="69"/>
      <c r="K1265" s="69"/>
      <c r="L1265" s="134"/>
      <c r="M1265" s="155"/>
      <c r="N1265" s="1"/>
    </row>
    <row r="1266" spans="1:14" ht="15.75">
      <c r="A1266" s="292"/>
      <c r="B1266" s="1"/>
      <c r="C1266" s="155"/>
      <c r="D1266" s="155"/>
      <c r="F1266" s="155"/>
      <c r="G1266" s="6"/>
      <c r="H1266" s="1"/>
      <c r="I1266" s="69"/>
      <c r="J1266" s="69"/>
      <c r="K1266" s="69"/>
      <c r="L1266" s="134"/>
      <c r="M1266" s="155"/>
      <c r="N1266" s="1"/>
    </row>
    <row r="1267" spans="1:14" ht="15.75">
      <c r="A1267" s="292"/>
      <c r="B1267" s="1"/>
      <c r="C1267" s="155"/>
      <c r="D1267" s="155"/>
      <c r="F1267" s="155"/>
      <c r="G1267" s="6"/>
      <c r="H1267" s="1"/>
      <c r="I1267" s="69"/>
      <c r="J1267" s="69"/>
      <c r="K1267" s="69"/>
      <c r="L1267" s="134"/>
      <c r="M1267" s="155"/>
      <c r="N1267" s="1"/>
    </row>
    <row r="1268" spans="1:14" ht="15.75">
      <c r="A1268" s="292"/>
      <c r="B1268" s="1"/>
      <c r="C1268" s="155"/>
      <c r="D1268" s="155"/>
      <c r="F1268" s="155"/>
      <c r="G1268" s="6"/>
      <c r="H1268" s="1"/>
      <c r="I1268" s="69"/>
      <c r="J1268" s="69"/>
      <c r="K1268" s="69"/>
      <c r="L1268" s="134"/>
      <c r="M1268" s="155"/>
      <c r="N1268" s="1"/>
    </row>
    <row r="1269" spans="1:14" ht="15.75">
      <c r="A1269" s="292"/>
      <c r="B1269" s="1"/>
      <c r="C1269" s="155"/>
      <c r="D1269" s="155"/>
      <c r="F1269" s="155"/>
      <c r="G1269" s="6"/>
      <c r="H1269" s="1"/>
      <c r="I1269" s="69"/>
      <c r="J1269" s="69"/>
      <c r="K1269" s="69"/>
      <c r="L1269" s="134"/>
      <c r="M1269" s="155"/>
      <c r="N1269" s="1"/>
    </row>
    <row r="1270" spans="1:14" ht="15.75">
      <c r="A1270" s="292"/>
      <c r="B1270" s="1"/>
      <c r="C1270" s="155"/>
      <c r="D1270" s="155"/>
      <c r="F1270" s="155"/>
      <c r="G1270" s="6"/>
      <c r="H1270" s="1"/>
      <c r="I1270" s="69"/>
      <c r="J1270" s="69"/>
      <c r="K1270" s="69"/>
      <c r="L1270" s="134"/>
      <c r="M1270" s="155"/>
      <c r="N1270" s="1"/>
    </row>
  </sheetData>
  <sheetProtection/>
  <mergeCells count="264">
    <mergeCell ref="L655:L657"/>
    <mergeCell ref="A713:A714"/>
    <mergeCell ref="E713:E714"/>
    <mergeCell ref="F713:F714"/>
    <mergeCell ref="I713:I714"/>
    <mergeCell ref="A671:A673"/>
    <mergeCell ref="E671:E673"/>
    <mergeCell ref="F671:F673"/>
    <mergeCell ref="I671:I673"/>
    <mergeCell ref="A718:A719"/>
    <mergeCell ref="E718:E719"/>
    <mergeCell ref="F718:F719"/>
    <mergeCell ref="I718:I719"/>
    <mergeCell ref="A684:A685"/>
    <mergeCell ref="E684:E685"/>
    <mergeCell ref="F684:F685"/>
    <mergeCell ref="I684:I685"/>
    <mergeCell ref="A690:A693"/>
    <mergeCell ref="E690:E693"/>
    <mergeCell ref="L671:L673"/>
    <mergeCell ref="M671:M673"/>
    <mergeCell ref="L431:L435"/>
    <mergeCell ref="M431:M435"/>
    <mergeCell ref="I588:I593"/>
    <mergeCell ref="L588:L589"/>
    <mergeCell ref="M588:M589"/>
    <mergeCell ref="M655:M657"/>
    <mergeCell ref="M653:M654"/>
    <mergeCell ref="L653:L654"/>
    <mergeCell ref="A579:A580"/>
    <mergeCell ref="E579:E580"/>
    <mergeCell ref="F579:F580"/>
    <mergeCell ref="A588:A593"/>
    <mergeCell ref="E588:E593"/>
    <mergeCell ref="F588:F593"/>
    <mergeCell ref="A431:A435"/>
    <mergeCell ref="D431:D433"/>
    <mergeCell ref="E431:E435"/>
    <mergeCell ref="F431:F435"/>
    <mergeCell ref="H431:H435"/>
    <mergeCell ref="I431:I435"/>
    <mergeCell ref="M413:M414"/>
    <mergeCell ref="A416:A418"/>
    <mergeCell ref="D416:D418"/>
    <mergeCell ref="E416:E418"/>
    <mergeCell ref="F416:F418"/>
    <mergeCell ref="H416:H418"/>
    <mergeCell ref="I416:I418"/>
    <mergeCell ref="L416:L418"/>
    <mergeCell ref="M416:M418"/>
    <mergeCell ref="I406:I407"/>
    <mergeCell ref="L406:L407"/>
    <mergeCell ref="M406:M407"/>
    <mergeCell ref="A413:A414"/>
    <mergeCell ref="D413:D414"/>
    <mergeCell ref="E413:E414"/>
    <mergeCell ref="F413:F414"/>
    <mergeCell ref="H413:H414"/>
    <mergeCell ref="I413:I414"/>
    <mergeCell ref="L413:L414"/>
    <mergeCell ref="A406:A407"/>
    <mergeCell ref="D406:D407"/>
    <mergeCell ref="E406:E407"/>
    <mergeCell ref="F406:F407"/>
    <mergeCell ref="G406:G407"/>
    <mergeCell ref="H406:H407"/>
    <mergeCell ref="M377:M378"/>
    <mergeCell ref="A401:A402"/>
    <mergeCell ref="D401:D402"/>
    <mergeCell ref="E401:E402"/>
    <mergeCell ref="F401:F402"/>
    <mergeCell ref="G401:G402"/>
    <mergeCell ref="H401:H402"/>
    <mergeCell ref="I401:I402"/>
    <mergeCell ref="L401:L402"/>
    <mergeCell ref="M401:M402"/>
    <mergeCell ref="A377:A378"/>
    <mergeCell ref="E377:E378"/>
    <mergeCell ref="F377:F378"/>
    <mergeCell ref="H377:H378"/>
    <mergeCell ref="I377:I378"/>
    <mergeCell ref="L377:L378"/>
    <mergeCell ref="N24:N25"/>
    <mergeCell ref="N14:N15"/>
    <mergeCell ref="M24:M25"/>
    <mergeCell ref="A14:A15"/>
    <mergeCell ref="J14:J15"/>
    <mergeCell ref="L24:L25"/>
    <mergeCell ref="M14:M15"/>
    <mergeCell ref="E14:E15"/>
    <mergeCell ref="I24:I25"/>
    <mergeCell ref="J24:J25"/>
    <mergeCell ref="A1:E1"/>
    <mergeCell ref="C7:C9"/>
    <mergeCell ref="D7:D9"/>
    <mergeCell ref="A7:A9"/>
    <mergeCell ref="A2:N2"/>
    <mergeCell ref="A3:N3"/>
    <mergeCell ref="B5:N5"/>
    <mergeCell ref="F7:F9"/>
    <mergeCell ref="G7:K7"/>
    <mergeCell ref="I8:K8"/>
    <mergeCell ref="E7:E9"/>
    <mergeCell ref="A6:N6"/>
    <mergeCell ref="M7:M9"/>
    <mergeCell ref="B7:B9"/>
    <mergeCell ref="N7:N9"/>
    <mergeCell ref="L7:L9"/>
    <mergeCell ref="G8:H8"/>
    <mergeCell ref="L14:L15"/>
    <mergeCell ref="F14:F15"/>
    <mergeCell ref="E24:E25"/>
    <mergeCell ref="K14:K15"/>
    <mergeCell ref="F24:F25"/>
    <mergeCell ref="K24:K25"/>
    <mergeCell ref="M799:M800"/>
    <mergeCell ref="L797:L798"/>
    <mergeCell ref="M797:M798"/>
    <mergeCell ref="B11:C11"/>
    <mergeCell ref="B12:C12"/>
    <mergeCell ref="A24:A25"/>
    <mergeCell ref="B24:B25"/>
    <mergeCell ref="B58:C58"/>
    <mergeCell ref="B14:B15"/>
    <mergeCell ref="I14:I15"/>
    <mergeCell ref="A799:A800"/>
    <mergeCell ref="D799:D800"/>
    <mergeCell ref="E799:E800"/>
    <mergeCell ref="F799:F800"/>
    <mergeCell ref="I799:I800"/>
    <mergeCell ref="L799:L800"/>
    <mergeCell ref="G771:G772"/>
    <mergeCell ref="A773:A780"/>
    <mergeCell ref="E773:E780"/>
    <mergeCell ref="F773:F780"/>
    <mergeCell ref="M773:M780"/>
    <mergeCell ref="A797:A798"/>
    <mergeCell ref="D797:D798"/>
    <mergeCell ref="E797:E798"/>
    <mergeCell ref="F797:F798"/>
    <mergeCell ref="I797:I798"/>
    <mergeCell ref="A751:A752"/>
    <mergeCell ref="D751:D752"/>
    <mergeCell ref="E751:E752"/>
    <mergeCell ref="F751:F752"/>
    <mergeCell ref="A771:A772"/>
    <mergeCell ref="D771:D772"/>
    <mergeCell ref="E771:E772"/>
    <mergeCell ref="F771:F772"/>
    <mergeCell ref="L740:L741"/>
    <mergeCell ref="M740:M741"/>
    <mergeCell ref="A743:A745"/>
    <mergeCell ref="E743:E745"/>
    <mergeCell ref="F743:F745"/>
    <mergeCell ref="I743:I745"/>
    <mergeCell ref="L743:L745"/>
    <mergeCell ref="M743:M745"/>
    <mergeCell ref="A731:A734"/>
    <mergeCell ref="E731:E734"/>
    <mergeCell ref="F731:F734"/>
    <mergeCell ref="I731:I734"/>
    <mergeCell ref="M731:M734"/>
    <mergeCell ref="A740:A741"/>
    <mergeCell ref="D740:D741"/>
    <mergeCell ref="E740:E741"/>
    <mergeCell ref="F740:F741"/>
    <mergeCell ref="I740:I741"/>
    <mergeCell ref="A728:A730"/>
    <mergeCell ref="E728:E730"/>
    <mergeCell ref="F728:F730"/>
    <mergeCell ref="I728:I730"/>
    <mergeCell ref="L728:L730"/>
    <mergeCell ref="M728:M730"/>
    <mergeCell ref="A600:A603"/>
    <mergeCell ref="E600:E603"/>
    <mergeCell ref="F600:F603"/>
    <mergeCell ref="I600:I603"/>
    <mergeCell ref="A607:A608"/>
    <mergeCell ref="E607:E608"/>
    <mergeCell ref="I607:I608"/>
    <mergeCell ref="F615:F616"/>
    <mergeCell ref="I615:I616"/>
    <mergeCell ref="A637:A638"/>
    <mergeCell ref="E637:E638"/>
    <mergeCell ref="F637:F638"/>
    <mergeCell ref="I637:I638"/>
    <mergeCell ref="F646:F647"/>
    <mergeCell ref="I646:I647"/>
    <mergeCell ref="L646:L647"/>
    <mergeCell ref="M646:M647"/>
    <mergeCell ref="A642:A645"/>
    <mergeCell ref="E642:E645"/>
    <mergeCell ref="F642:F645"/>
    <mergeCell ref="I642:I645"/>
    <mergeCell ref="L642:L645"/>
    <mergeCell ref="M642:M645"/>
    <mergeCell ref="F669:F670"/>
    <mergeCell ref="I669:I670"/>
    <mergeCell ref="L669:L670"/>
    <mergeCell ref="M669:M670"/>
    <mergeCell ref="A653:A657"/>
    <mergeCell ref="E653:E657"/>
    <mergeCell ref="F653:F657"/>
    <mergeCell ref="I653:I657"/>
    <mergeCell ref="A658:A659"/>
    <mergeCell ref="I658:I659"/>
    <mergeCell ref="A292:A293"/>
    <mergeCell ref="A294:A295"/>
    <mergeCell ref="A297:A298"/>
    <mergeCell ref="E297:E298"/>
    <mergeCell ref="A669:A670"/>
    <mergeCell ref="E669:E670"/>
    <mergeCell ref="A646:A647"/>
    <mergeCell ref="E646:E647"/>
    <mergeCell ref="A615:A616"/>
    <mergeCell ref="E615:E616"/>
    <mergeCell ref="F297:F298"/>
    <mergeCell ref="A307:A308"/>
    <mergeCell ref="E307:E308"/>
    <mergeCell ref="F307:F308"/>
    <mergeCell ref="A325:A326"/>
    <mergeCell ref="E325:E326"/>
    <mergeCell ref="F325:F326"/>
    <mergeCell ref="A329:A330"/>
    <mergeCell ref="E329:E330"/>
    <mergeCell ref="F329:F330"/>
    <mergeCell ref="A333:A334"/>
    <mergeCell ref="E333:E334"/>
    <mergeCell ref="F333:F334"/>
    <mergeCell ref="A336:A337"/>
    <mergeCell ref="E336:E337"/>
    <mergeCell ref="F336:F337"/>
    <mergeCell ref="A342:A343"/>
    <mergeCell ref="E342:E343"/>
    <mergeCell ref="F342:F343"/>
    <mergeCell ref="A67:A68"/>
    <mergeCell ref="E67:E68"/>
    <mergeCell ref="F67:F68"/>
    <mergeCell ref="A109:A110"/>
    <mergeCell ref="A111:A113"/>
    <mergeCell ref="E111:E113"/>
    <mergeCell ref="F111:F113"/>
    <mergeCell ref="A114:A115"/>
    <mergeCell ref="E114:E115"/>
    <mergeCell ref="F114:F115"/>
    <mergeCell ref="A140:A142"/>
    <mergeCell ref="E140:E142"/>
    <mergeCell ref="F140:F142"/>
    <mergeCell ref="A143:A144"/>
    <mergeCell ref="E143:E144"/>
    <mergeCell ref="F143:F144"/>
    <mergeCell ref="A154:A155"/>
    <mergeCell ref="E154:E155"/>
    <mergeCell ref="F154:F155"/>
    <mergeCell ref="A174:A175"/>
    <mergeCell ref="E174:E175"/>
    <mergeCell ref="A163:A164"/>
    <mergeCell ref="E163:E164"/>
    <mergeCell ref="F163:F164"/>
    <mergeCell ref="L163:L164"/>
    <mergeCell ref="A169:A170"/>
    <mergeCell ref="E169:E170"/>
    <mergeCell ref="F169:F170"/>
    <mergeCell ref="L169:L170"/>
  </mergeCells>
  <conditionalFormatting sqref="G707 G679:H681 G682 G684:H685 G569:H569">
    <cfRule type="cellIs" priority="18" dxfId="1" operator="lessThan" stopIfTrue="1">
      <formula>0</formula>
    </cfRule>
  </conditionalFormatting>
  <conditionalFormatting sqref="F677:F679 E569:F570 E572:F572 E574:F574 E677:E678">
    <cfRule type="expression" priority="2" dxfId="2" stopIfTrue="1">
      <formula>AND(C569&lt;&gt;"",E569="")</formula>
    </cfRule>
  </conditionalFormatting>
  <dataValidations count="2">
    <dataValidation type="textLength" allowBlank="1" showInputMessage="1" showErrorMessage="1" errorTitle="Thông báo" error="Tối thiểu 02 ký tự" sqref="F677:F678 E677 E574:F574 E569:F572">
      <formula1>2</formula1>
      <formula2>30</formula2>
    </dataValidation>
    <dataValidation type="date" allowBlank="1" showInputMessage="1" showErrorMessage="1" errorTitle="Thông báo" error="Ngày tháng không hợp lệ" sqref="L21">
      <formula1>25569</formula1>
      <formula2>42644</formula2>
    </dataValidation>
  </dataValidations>
  <printOptions/>
  <pageMargins left="0.24" right="0.17" top="0.2" bottom="0.19" header="0.2" footer="0.19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41:BX865"/>
  <sheetViews>
    <sheetView zoomScalePageLayoutView="0" workbookViewId="0" topLeftCell="A1">
      <selection activeCell="M831" sqref="L831:M831"/>
    </sheetView>
  </sheetViews>
  <sheetFormatPr defaultColWidth="9.140625" defaultRowHeight="15"/>
  <sheetData>
    <row r="741" spans="21:39" ht="15">
      <c r="U741" s="348"/>
      <c r="V741" s="348"/>
      <c r="W741" s="348"/>
      <c r="X741" s="348"/>
      <c r="Y741" s="348"/>
      <c r="Z741" s="348"/>
      <c r="AA741" s="348"/>
      <c r="AB741" s="348"/>
      <c r="AC741" s="348"/>
      <c r="AD741" s="348"/>
      <c r="AE741" s="348"/>
      <c r="AF741" s="348"/>
      <c r="AG741" s="348"/>
      <c r="AH741" s="348"/>
      <c r="AI741" s="348"/>
      <c r="AJ741" s="348"/>
      <c r="AK741" s="348"/>
      <c r="AL741" s="348"/>
      <c r="AM741" s="348"/>
    </row>
    <row r="742" spans="21:39" ht="15">
      <c r="U742" s="348"/>
      <c r="V742" s="348"/>
      <c r="W742" s="348"/>
      <c r="X742" s="348"/>
      <c r="Y742" s="348"/>
      <c r="Z742" s="348"/>
      <c r="AA742" s="348"/>
      <c r="AB742" s="348"/>
      <c r="AC742" s="348"/>
      <c r="AD742" s="348"/>
      <c r="AE742" s="348"/>
      <c r="AF742" s="348"/>
      <c r="AG742" s="348"/>
      <c r="AH742" s="348"/>
      <c r="AI742" s="348"/>
      <c r="AJ742" s="348"/>
      <c r="AK742" s="348"/>
      <c r="AL742" s="348"/>
      <c r="AM742" s="348"/>
    </row>
    <row r="743" spans="21:39" ht="15">
      <c r="U743" s="348"/>
      <c r="V743" s="348"/>
      <c r="W743" s="348"/>
      <c r="X743" s="348"/>
      <c r="Y743" s="348"/>
      <c r="Z743" s="348"/>
      <c r="AA743" s="348"/>
      <c r="AB743" s="348"/>
      <c r="AC743" s="348"/>
      <c r="AD743" s="348"/>
      <c r="AE743" s="348"/>
      <c r="AF743" s="348"/>
      <c r="AG743" s="348"/>
      <c r="AH743" s="348"/>
      <c r="AI743" s="348"/>
      <c r="AJ743" s="348"/>
      <c r="AK743" s="348"/>
      <c r="AL743" s="348"/>
      <c r="AM743" s="348"/>
    </row>
    <row r="744" spans="21:39" ht="15">
      <c r="U744" s="348"/>
      <c r="V744" s="348"/>
      <c r="W744" s="348"/>
      <c r="X744" s="348"/>
      <c r="Y744" s="348"/>
      <c r="Z744" s="348"/>
      <c r="AA744" s="348"/>
      <c r="AB744" s="348"/>
      <c r="AC744" s="348"/>
      <c r="AD744" s="348"/>
      <c r="AE744" s="348"/>
      <c r="AF744" s="348"/>
      <c r="AG744" s="348"/>
      <c r="AH744" s="348"/>
      <c r="AI744" s="348"/>
      <c r="AJ744" s="348"/>
      <c r="AK744" s="348"/>
      <c r="AL744" s="348"/>
      <c r="AM744" s="348"/>
    </row>
    <row r="762" ht="15">
      <c r="H762">
        <f>SUM(H763:H865)</f>
        <v>8080</v>
      </c>
    </row>
    <row r="763" s="173" customFormat="1" ht="12"/>
    <row r="764" s="173" customFormat="1" ht="12"/>
    <row r="765" s="173" customFormat="1" ht="12"/>
    <row r="766" s="173" customFormat="1" ht="12"/>
    <row r="767" s="173" customFormat="1" ht="12"/>
    <row r="768" s="173" customFormat="1" ht="12"/>
    <row r="769" s="173" customFormat="1" ht="12"/>
    <row r="770" s="173" customFormat="1" ht="12"/>
    <row r="771" s="173" customFormat="1" ht="12"/>
    <row r="772" s="173" customFormat="1" ht="12"/>
    <row r="773" s="173" customFormat="1" ht="12"/>
    <row r="774" s="173" customFormat="1" ht="12"/>
    <row r="775" s="173" customFormat="1" ht="12"/>
    <row r="776" s="173" customFormat="1" ht="12"/>
    <row r="777" s="173" customFormat="1" ht="12"/>
    <row r="778" s="173" customFormat="1" ht="12"/>
    <row r="779" s="173" customFormat="1" ht="12"/>
    <row r="780" s="173" customFormat="1" ht="12"/>
    <row r="781" spans="8:13" s="173" customFormat="1" ht="12">
      <c r="H781" s="682"/>
      <c r="I781" s="682"/>
      <c r="L781" s="683"/>
      <c r="M781" s="683"/>
    </row>
    <row r="782" spans="8:13" s="173" customFormat="1" ht="12">
      <c r="H782" s="682"/>
      <c r="I782" s="682"/>
      <c r="L782" s="683"/>
      <c r="M782" s="683"/>
    </row>
    <row r="783" spans="15:76" s="173" customFormat="1" ht="12">
      <c r="O783" s="175"/>
      <c r="P783" s="175"/>
      <c r="Q783" s="175"/>
      <c r="R783" s="175"/>
      <c r="S783" s="175"/>
      <c r="T783" s="175"/>
      <c r="U783" s="175"/>
      <c r="V783" s="175"/>
      <c r="W783" s="175"/>
      <c r="X783" s="175"/>
      <c r="Y783" s="175"/>
      <c r="Z783" s="175"/>
      <c r="AA783" s="175"/>
      <c r="AB783" s="175"/>
      <c r="AC783" s="175"/>
      <c r="AD783" s="175"/>
      <c r="AE783" s="175"/>
      <c r="AF783" s="175"/>
      <c r="AG783" s="175"/>
      <c r="AH783" s="175"/>
      <c r="AI783" s="175"/>
      <c r="AJ783" s="175"/>
      <c r="AK783" s="175"/>
      <c r="AL783" s="175"/>
      <c r="AM783" s="175"/>
      <c r="AN783" s="175"/>
      <c r="AO783" s="175"/>
      <c r="AP783" s="175"/>
      <c r="AQ783" s="175"/>
      <c r="AR783" s="175"/>
      <c r="AS783" s="175"/>
      <c r="AT783" s="175"/>
      <c r="AU783" s="175"/>
      <c r="AV783" s="175"/>
      <c r="AW783" s="175"/>
      <c r="AX783" s="175"/>
      <c r="AY783" s="175"/>
      <c r="AZ783" s="175"/>
      <c r="BA783" s="175"/>
      <c r="BB783" s="175"/>
      <c r="BC783" s="175"/>
      <c r="BD783" s="175"/>
      <c r="BE783" s="175"/>
      <c r="BF783" s="175"/>
      <c r="BG783" s="175"/>
      <c r="BH783" s="175"/>
      <c r="BI783" s="175"/>
      <c r="BJ783" s="175"/>
      <c r="BK783" s="175"/>
      <c r="BL783" s="175"/>
      <c r="BM783" s="175"/>
      <c r="BN783" s="175"/>
      <c r="BO783" s="175"/>
      <c r="BP783" s="175"/>
      <c r="BQ783" s="175"/>
      <c r="BR783" s="175"/>
      <c r="BS783" s="175"/>
      <c r="BT783" s="175"/>
      <c r="BU783" s="175"/>
      <c r="BV783" s="175"/>
      <c r="BW783" s="175"/>
      <c r="BX783" s="175"/>
    </row>
    <row r="784" spans="15:76" s="173" customFormat="1" ht="12">
      <c r="O784" s="175"/>
      <c r="P784" s="175"/>
      <c r="Q784" s="175"/>
      <c r="R784" s="175"/>
      <c r="S784" s="175"/>
      <c r="T784" s="175"/>
      <c r="U784" s="175"/>
      <c r="V784" s="175"/>
      <c r="W784" s="175"/>
      <c r="X784" s="175"/>
      <c r="Y784" s="175"/>
      <c r="Z784" s="175"/>
      <c r="AA784" s="175"/>
      <c r="AB784" s="175"/>
      <c r="AC784" s="175"/>
      <c r="AD784" s="175"/>
      <c r="AE784" s="175"/>
      <c r="AF784" s="175"/>
      <c r="AG784" s="175"/>
      <c r="AH784" s="175"/>
      <c r="AI784" s="175"/>
      <c r="AJ784" s="175"/>
      <c r="AK784" s="175"/>
      <c r="AL784" s="175"/>
      <c r="AM784" s="175"/>
      <c r="AN784" s="175"/>
      <c r="AO784" s="175"/>
      <c r="AP784" s="175"/>
      <c r="AQ784" s="175"/>
      <c r="AR784" s="175"/>
      <c r="AS784" s="175"/>
      <c r="AT784" s="175"/>
      <c r="AU784" s="175"/>
      <c r="AV784" s="175"/>
      <c r="AW784" s="175"/>
      <c r="AX784" s="175"/>
      <c r="AY784" s="175"/>
      <c r="AZ784" s="175"/>
      <c r="BA784" s="175"/>
      <c r="BB784" s="175"/>
      <c r="BC784" s="175"/>
      <c r="BD784" s="175"/>
      <c r="BE784" s="175"/>
      <c r="BF784" s="175"/>
      <c r="BG784" s="175"/>
      <c r="BH784" s="175"/>
      <c r="BI784" s="175"/>
      <c r="BJ784" s="175"/>
      <c r="BK784" s="175"/>
      <c r="BL784" s="175"/>
      <c r="BM784" s="175"/>
      <c r="BN784" s="175"/>
      <c r="BO784" s="175"/>
      <c r="BP784" s="175"/>
      <c r="BQ784" s="175"/>
      <c r="BR784" s="175"/>
      <c r="BS784" s="175"/>
      <c r="BT784" s="175"/>
      <c r="BU784" s="175"/>
      <c r="BV784" s="175"/>
      <c r="BW784" s="175"/>
      <c r="BX784" s="175"/>
    </row>
    <row r="785" spans="15:76" s="173" customFormat="1" ht="12">
      <c r="O785" s="175"/>
      <c r="P785" s="175"/>
      <c r="Q785" s="175"/>
      <c r="R785" s="175"/>
      <c r="S785" s="175"/>
      <c r="T785" s="175"/>
      <c r="U785" s="175"/>
      <c r="V785" s="175"/>
      <c r="W785" s="175"/>
      <c r="X785" s="175"/>
      <c r="Y785" s="175"/>
      <c r="Z785" s="175"/>
      <c r="AA785" s="175"/>
      <c r="AB785" s="175"/>
      <c r="AC785" s="175"/>
      <c r="AD785" s="175"/>
      <c r="AE785" s="175"/>
      <c r="AF785" s="175"/>
      <c r="AG785" s="175"/>
      <c r="AH785" s="175"/>
      <c r="AI785" s="175"/>
      <c r="AJ785" s="175"/>
      <c r="AK785" s="175"/>
      <c r="AL785" s="175"/>
      <c r="AM785" s="175"/>
      <c r="AN785" s="175"/>
      <c r="AO785" s="175"/>
      <c r="AP785" s="175"/>
      <c r="AQ785" s="175"/>
      <c r="AR785" s="175"/>
      <c r="AS785" s="175"/>
      <c r="AT785" s="175"/>
      <c r="AU785" s="175"/>
      <c r="AV785" s="175"/>
      <c r="AW785" s="175"/>
      <c r="AX785" s="175"/>
      <c r="AY785" s="175"/>
      <c r="AZ785" s="175"/>
      <c r="BA785" s="175"/>
      <c r="BB785" s="175"/>
      <c r="BC785" s="175"/>
      <c r="BD785" s="175"/>
      <c r="BE785" s="175"/>
      <c r="BF785" s="175"/>
      <c r="BG785" s="175"/>
      <c r="BH785" s="175"/>
      <c r="BI785" s="175"/>
      <c r="BJ785" s="175"/>
      <c r="BK785" s="175"/>
      <c r="BL785" s="175"/>
      <c r="BM785" s="175"/>
      <c r="BN785" s="175"/>
      <c r="BO785" s="175"/>
      <c r="BP785" s="175"/>
      <c r="BQ785" s="175"/>
      <c r="BR785" s="175"/>
      <c r="BS785" s="175"/>
      <c r="BT785" s="175"/>
      <c r="BU785" s="175"/>
      <c r="BV785" s="175"/>
      <c r="BW785" s="175"/>
      <c r="BX785" s="175"/>
    </row>
    <row r="786" spans="15:76" s="173" customFormat="1" ht="12">
      <c r="O786" s="175"/>
      <c r="P786" s="175"/>
      <c r="Q786" s="175"/>
      <c r="R786" s="175"/>
      <c r="S786" s="175"/>
      <c r="T786" s="175"/>
      <c r="U786" s="175"/>
      <c r="V786" s="175"/>
      <c r="W786" s="175"/>
      <c r="X786" s="175"/>
      <c r="Y786" s="175"/>
      <c r="Z786" s="175"/>
      <c r="AA786" s="175"/>
      <c r="AB786" s="175"/>
      <c r="AC786" s="175"/>
      <c r="AD786" s="175"/>
      <c r="AE786" s="175"/>
      <c r="AF786" s="175"/>
      <c r="AG786" s="175"/>
      <c r="AH786" s="175"/>
      <c r="AI786" s="175"/>
      <c r="AJ786" s="175"/>
      <c r="AK786" s="175"/>
      <c r="AL786" s="175"/>
      <c r="AM786" s="175"/>
      <c r="AN786" s="175"/>
      <c r="AO786" s="175"/>
      <c r="AP786" s="175"/>
      <c r="AQ786" s="175"/>
      <c r="AR786" s="175"/>
      <c r="AS786" s="175"/>
      <c r="AT786" s="175"/>
      <c r="AU786" s="175"/>
      <c r="AV786" s="175"/>
      <c r="AW786" s="175"/>
      <c r="AX786" s="175"/>
      <c r="AY786" s="175"/>
      <c r="AZ786" s="175"/>
      <c r="BA786" s="175"/>
      <c r="BB786" s="175"/>
      <c r="BC786" s="175"/>
      <c r="BD786" s="175"/>
      <c r="BE786" s="175"/>
      <c r="BF786" s="175"/>
      <c r="BG786" s="175"/>
      <c r="BH786" s="175"/>
      <c r="BI786" s="175"/>
      <c r="BJ786" s="175"/>
      <c r="BK786" s="175"/>
      <c r="BL786" s="175"/>
      <c r="BM786" s="175"/>
      <c r="BN786" s="175"/>
      <c r="BO786" s="175"/>
      <c r="BP786" s="175"/>
      <c r="BQ786" s="175"/>
      <c r="BR786" s="175"/>
      <c r="BS786" s="175"/>
      <c r="BT786" s="175"/>
      <c r="BU786" s="175"/>
      <c r="BV786" s="175"/>
      <c r="BW786" s="175"/>
      <c r="BX786" s="175"/>
    </row>
    <row r="787" spans="4:76" s="173" customFormat="1" ht="12">
      <c r="D787" s="177"/>
      <c r="I787" s="682"/>
      <c r="L787" s="682"/>
      <c r="M787" s="682"/>
      <c r="O787" s="175"/>
      <c r="P787" s="175"/>
      <c r="Q787" s="175"/>
      <c r="R787" s="175"/>
      <c r="S787" s="175"/>
      <c r="T787" s="175"/>
      <c r="U787" s="175"/>
      <c r="V787" s="175"/>
      <c r="W787" s="175"/>
      <c r="X787" s="175"/>
      <c r="Y787" s="175"/>
      <c r="Z787" s="175"/>
      <c r="AA787" s="175"/>
      <c r="AB787" s="175"/>
      <c r="AC787" s="175"/>
      <c r="AD787" s="175"/>
      <c r="AE787" s="175"/>
      <c r="AF787" s="175"/>
      <c r="AG787" s="175"/>
      <c r="AH787" s="175"/>
      <c r="AI787" s="175"/>
      <c r="AJ787" s="175"/>
      <c r="AK787" s="175"/>
      <c r="AL787" s="175"/>
      <c r="AM787" s="175"/>
      <c r="AN787" s="175"/>
      <c r="AO787" s="175"/>
      <c r="AP787" s="175"/>
      <c r="AQ787" s="175"/>
      <c r="AR787" s="175"/>
      <c r="AS787" s="175"/>
      <c r="AT787" s="175"/>
      <c r="AU787" s="175"/>
      <c r="AV787" s="175"/>
      <c r="AW787" s="175"/>
      <c r="AX787" s="175"/>
      <c r="AY787" s="175"/>
      <c r="AZ787" s="175"/>
      <c r="BA787" s="175"/>
      <c r="BB787" s="175"/>
      <c r="BC787" s="175"/>
      <c r="BD787" s="175"/>
      <c r="BE787" s="175"/>
      <c r="BF787" s="175"/>
      <c r="BG787" s="175"/>
      <c r="BH787" s="175"/>
      <c r="BI787" s="175"/>
      <c r="BJ787" s="175"/>
      <c r="BK787" s="175"/>
      <c r="BL787" s="175"/>
      <c r="BM787" s="175"/>
      <c r="BN787" s="175"/>
      <c r="BO787" s="175"/>
      <c r="BP787" s="175"/>
      <c r="BQ787" s="175"/>
      <c r="BR787" s="175"/>
      <c r="BS787" s="175"/>
      <c r="BT787" s="175"/>
      <c r="BU787" s="175"/>
      <c r="BV787" s="175"/>
      <c r="BW787" s="175"/>
      <c r="BX787" s="175"/>
    </row>
    <row r="788" spans="4:76" s="173" customFormat="1" ht="12">
      <c r="D788" s="177"/>
      <c r="I788" s="682"/>
      <c r="L788" s="682"/>
      <c r="M788" s="682"/>
      <c r="O788" s="175"/>
      <c r="P788" s="175"/>
      <c r="Q788" s="175"/>
      <c r="R788" s="175"/>
      <c r="S788" s="175"/>
      <c r="T788" s="175"/>
      <c r="U788" s="175"/>
      <c r="V788" s="175"/>
      <c r="W788" s="175"/>
      <c r="X788" s="175"/>
      <c r="Y788" s="175"/>
      <c r="Z788" s="175"/>
      <c r="AA788" s="175"/>
      <c r="AB788" s="175"/>
      <c r="AC788" s="175"/>
      <c r="AD788" s="175"/>
      <c r="AE788" s="175"/>
      <c r="AF788" s="175"/>
      <c r="AG788" s="175"/>
      <c r="AH788" s="175"/>
      <c r="AI788" s="175"/>
      <c r="AJ788" s="175"/>
      <c r="AK788" s="175"/>
      <c r="AL788" s="175"/>
      <c r="AM788" s="175"/>
      <c r="AN788" s="175"/>
      <c r="AO788" s="175"/>
      <c r="AP788" s="175"/>
      <c r="AQ788" s="175"/>
      <c r="AR788" s="175"/>
      <c r="AS788" s="175"/>
      <c r="AT788" s="175"/>
      <c r="AU788" s="175"/>
      <c r="AV788" s="175"/>
      <c r="AW788" s="175"/>
      <c r="AX788" s="175"/>
      <c r="AY788" s="175"/>
      <c r="AZ788" s="175"/>
      <c r="BA788" s="175"/>
      <c r="BB788" s="175"/>
      <c r="BC788" s="175"/>
      <c r="BD788" s="175"/>
      <c r="BE788" s="175"/>
      <c r="BF788" s="175"/>
      <c r="BG788" s="175"/>
      <c r="BH788" s="175"/>
      <c r="BI788" s="175"/>
      <c r="BJ788" s="175"/>
      <c r="BK788" s="175"/>
      <c r="BL788" s="175"/>
      <c r="BM788" s="175"/>
      <c r="BN788" s="175"/>
      <c r="BO788" s="175"/>
      <c r="BP788" s="175"/>
      <c r="BQ788" s="175"/>
      <c r="BR788" s="175"/>
      <c r="BS788" s="175"/>
      <c r="BT788" s="175"/>
      <c r="BU788" s="175"/>
      <c r="BV788" s="175"/>
      <c r="BW788" s="175"/>
      <c r="BX788" s="175"/>
    </row>
    <row r="789" spans="15:76" s="173" customFormat="1" ht="12">
      <c r="O789" s="175"/>
      <c r="P789" s="175"/>
      <c r="Q789" s="175"/>
      <c r="R789" s="175"/>
      <c r="S789" s="175"/>
      <c r="T789" s="175"/>
      <c r="U789" s="175"/>
      <c r="V789" s="175"/>
      <c r="W789" s="175"/>
      <c r="X789" s="175"/>
      <c r="Y789" s="175"/>
      <c r="Z789" s="175"/>
      <c r="AA789" s="175"/>
      <c r="AB789" s="175"/>
      <c r="AC789" s="175"/>
      <c r="AD789" s="175"/>
      <c r="AE789" s="175"/>
      <c r="AF789" s="175"/>
      <c r="AG789" s="175"/>
      <c r="AH789" s="175"/>
      <c r="AI789" s="175"/>
      <c r="AJ789" s="175"/>
      <c r="AK789" s="175"/>
      <c r="AL789" s="175"/>
      <c r="AM789" s="175"/>
      <c r="AN789" s="175"/>
      <c r="AO789" s="175"/>
      <c r="AP789" s="175"/>
      <c r="AQ789" s="175"/>
      <c r="AR789" s="175"/>
      <c r="AS789" s="175"/>
      <c r="AT789" s="175"/>
      <c r="AU789" s="175"/>
      <c r="AV789" s="175"/>
      <c r="AW789" s="175"/>
      <c r="AX789" s="175"/>
      <c r="AY789" s="175"/>
      <c r="AZ789" s="175"/>
      <c r="BA789" s="175"/>
      <c r="BB789" s="175"/>
      <c r="BC789" s="175"/>
      <c r="BD789" s="175"/>
      <c r="BE789" s="175"/>
      <c r="BF789" s="175"/>
      <c r="BG789" s="175"/>
      <c r="BH789" s="175"/>
      <c r="BI789" s="175"/>
      <c r="BJ789" s="175"/>
      <c r="BK789" s="175"/>
      <c r="BL789" s="175"/>
      <c r="BM789" s="175"/>
      <c r="BN789" s="175"/>
      <c r="BO789" s="175"/>
      <c r="BP789" s="175"/>
      <c r="BQ789" s="175"/>
      <c r="BR789" s="175"/>
      <c r="BS789" s="175"/>
      <c r="BT789" s="175"/>
      <c r="BU789" s="175"/>
      <c r="BV789" s="175"/>
      <c r="BW789" s="175"/>
      <c r="BX789" s="175"/>
    </row>
    <row r="790" spans="15:76" s="173" customFormat="1" ht="12">
      <c r="O790" s="175"/>
      <c r="P790" s="175"/>
      <c r="Q790" s="175"/>
      <c r="R790" s="175"/>
      <c r="S790" s="175"/>
      <c r="T790" s="175"/>
      <c r="U790" s="175"/>
      <c r="V790" s="175"/>
      <c r="W790" s="175"/>
      <c r="X790" s="175"/>
      <c r="Y790" s="175"/>
      <c r="Z790" s="175"/>
      <c r="AA790" s="175"/>
      <c r="AB790" s="175"/>
      <c r="AC790" s="175"/>
      <c r="AD790" s="175"/>
      <c r="AE790" s="175"/>
      <c r="AF790" s="175"/>
      <c r="AG790" s="175"/>
      <c r="AH790" s="175"/>
      <c r="AI790" s="175"/>
      <c r="AJ790" s="175"/>
      <c r="AK790" s="175"/>
      <c r="AL790" s="175"/>
      <c r="AM790" s="175"/>
      <c r="AN790" s="175"/>
      <c r="AO790" s="175"/>
      <c r="AP790" s="175"/>
      <c r="AQ790" s="175"/>
      <c r="AR790" s="175"/>
      <c r="AS790" s="175"/>
      <c r="AT790" s="175"/>
      <c r="AU790" s="175"/>
      <c r="AV790" s="175"/>
      <c r="AW790" s="175"/>
      <c r="AX790" s="175"/>
      <c r="AY790" s="175"/>
      <c r="AZ790" s="175"/>
      <c r="BA790" s="175"/>
      <c r="BB790" s="175"/>
      <c r="BC790" s="175"/>
      <c r="BD790" s="175"/>
      <c r="BE790" s="175"/>
      <c r="BF790" s="175"/>
      <c r="BG790" s="175"/>
      <c r="BH790" s="175"/>
      <c r="BI790" s="175"/>
      <c r="BJ790" s="175"/>
      <c r="BK790" s="175"/>
      <c r="BL790" s="175"/>
      <c r="BM790" s="175"/>
      <c r="BN790" s="175"/>
      <c r="BO790" s="175"/>
      <c r="BP790" s="175"/>
      <c r="BQ790" s="175"/>
      <c r="BR790" s="175"/>
      <c r="BS790" s="175"/>
      <c r="BT790" s="175"/>
      <c r="BU790" s="175"/>
      <c r="BV790" s="175"/>
      <c r="BW790" s="175"/>
      <c r="BX790" s="175"/>
    </row>
    <row r="791" s="173" customFormat="1" ht="12"/>
    <row r="792" s="173" customFormat="1" ht="12"/>
    <row r="793" s="173" customFormat="1" ht="12"/>
    <row r="794" s="173" customFormat="1" ht="12"/>
    <row r="795" s="173" customFormat="1" ht="12"/>
    <row r="796" s="173" customFormat="1" ht="12"/>
    <row r="797" s="173" customFormat="1" ht="12"/>
    <row r="798" s="173" customFormat="1" ht="12"/>
    <row r="799" s="173" customFormat="1" ht="12"/>
    <row r="800" s="173" customFormat="1" ht="12"/>
    <row r="801" s="173" customFormat="1" ht="12"/>
    <row r="802" s="173" customFormat="1" ht="12"/>
    <row r="803" s="173" customFormat="1" ht="12"/>
    <row r="804" s="173" customFormat="1" ht="12"/>
    <row r="805" s="173" customFormat="1" ht="12"/>
    <row r="806" s="173" customFormat="1" ht="12"/>
    <row r="807" s="173" customFormat="1" ht="12"/>
    <row r="808" s="173" customFormat="1" ht="12"/>
    <row r="809" spans="4:13" s="173" customFormat="1" ht="12">
      <c r="D809" s="177"/>
      <c r="H809" s="682"/>
      <c r="I809" s="682"/>
      <c r="L809" s="683"/>
      <c r="M809" s="683"/>
    </row>
    <row r="810" spans="4:13" s="173" customFormat="1" ht="12">
      <c r="D810" s="177"/>
      <c r="H810" s="682"/>
      <c r="I810" s="682"/>
      <c r="L810" s="683"/>
      <c r="M810" s="683"/>
    </row>
    <row r="811" spans="1:14" s="175" customFormat="1" ht="12">
      <c r="A811" s="173"/>
      <c r="B811" s="173"/>
      <c r="C811" s="173"/>
      <c r="D811" s="173"/>
      <c r="E811" s="173"/>
      <c r="F811" s="173"/>
      <c r="G811" s="173"/>
      <c r="H811" s="173"/>
      <c r="I811" s="173"/>
      <c r="J811" s="173"/>
      <c r="K811" s="173"/>
      <c r="L811" s="173"/>
      <c r="M811" s="173"/>
      <c r="N811" s="173"/>
    </row>
    <row r="812" spans="1:14" s="175" customFormat="1" ht="12">
      <c r="A812" s="173"/>
      <c r="B812" s="173"/>
      <c r="C812" s="173"/>
      <c r="D812" s="173"/>
      <c r="E812" s="173"/>
      <c r="F812" s="173"/>
      <c r="G812" s="173"/>
      <c r="H812" s="173"/>
      <c r="I812" s="173"/>
      <c r="J812" s="173"/>
      <c r="K812" s="173"/>
      <c r="L812" s="173"/>
      <c r="M812" s="173"/>
      <c r="N812" s="173"/>
    </row>
    <row r="813" spans="1:14" s="175" customFormat="1" ht="12">
      <c r="A813" s="173"/>
      <c r="B813" s="173"/>
      <c r="C813" s="173"/>
      <c r="D813" s="173"/>
      <c r="E813" s="173"/>
      <c r="F813" s="173"/>
      <c r="G813" s="173"/>
      <c r="H813" s="173"/>
      <c r="I813" s="173"/>
      <c r="J813" s="173"/>
      <c r="K813" s="173"/>
      <c r="L813" s="173"/>
      <c r="M813" s="173"/>
      <c r="N813" s="173"/>
    </row>
    <row r="814" spans="1:14" s="175" customFormat="1" ht="12">
      <c r="A814" s="173"/>
      <c r="B814" s="173"/>
      <c r="C814" s="173"/>
      <c r="D814" s="173"/>
      <c r="E814" s="173"/>
      <c r="F814" s="173"/>
      <c r="G814" s="173"/>
      <c r="H814" s="173"/>
      <c r="I814" s="173"/>
      <c r="J814" s="173"/>
      <c r="K814" s="173"/>
      <c r="L814" s="173"/>
      <c r="M814" s="173"/>
      <c r="N814" s="173"/>
    </row>
    <row r="815" spans="1:14" s="175" customFormat="1" ht="12">
      <c r="A815" s="173"/>
      <c r="B815" s="173"/>
      <c r="C815" s="173"/>
      <c r="D815" s="173"/>
      <c r="E815" s="173"/>
      <c r="F815" s="173"/>
      <c r="G815" s="173"/>
      <c r="H815" s="173"/>
      <c r="I815" s="173"/>
      <c r="J815" s="173"/>
      <c r="K815" s="173"/>
      <c r="L815" s="173"/>
      <c r="M815" s="173"/>
      <c r="N815" s="173"/>
    </row>
    <row r="816" spans="1:14" s="175" customFormat="1" ht="12">
      <c r="A816" s="173"/>
      <c r="B816" s="173"/>
      <c r="C816" s="173"/>
      <c r="D816" s="173"/>
      <c r="E816" s="173"/>
      <c r="F816" s="173"/>
      <c r="G816" s="173"/>
      <c r="H816" s="173"/>
      <c r="I816" s="173"/>
      <c r="J816" s="173"/>
      <c r="K816" s="173"/>
      <c r="L816" s="173"/>
      <c r="M816" s="173"/>
      <c r="N816" s="173"/>
    </row>
    <row r="817" spans="1:14" s="175" customFormat="1" ht="12">
      <c r="A817" s="173"/>
      <c r="B817" s="173"/>
      <c r="C817" s="173"/>
      <c r="D817" s="173"/>
      <c r="E817" s="173"/>
      <c r="F817" s="173"/>
      <c r="G817" s="173"/>
      <c r="H817" s="173"/>
      <c r="I817" s="173"/>
      <c r="J817" s="173"/>
      <c r="K817" s="173"/>
      <c r="L817" s="173"/>
      <c r="M817" s="173"/>
      <c r="N817" s="173"/>
    </row>
    <row r="818" spans="1:14" s="175" customFormat="1" ht="12">
      <c r="A818" s="173"/>
      <c r="B818" s="173"/>
      <c r="C818" s="173"/>
      <c r="D818" s="173"/>
      <c r="E818" s="173"/>
      <c r="F818" s="173"/>
      <c r="G818" s="173"/>
      <c r="H818" s="173"/>
      <c r="I818" s="173"/>
      <c r="J818" s="173"/>
      <c r="K818" s="173"/>
      <c r="L818" s="173"/>
      <c r="M818" s="173"/>
      <c r="N818" s="173"/>
    </row>
    <row r="819" s="173" customFormat="1" ht="12">
      <c r="A819" s="173">
        <v>40</v>
      </c>
    </row>
    <row r="820" s="173" customFormat="1" ht="12">
      <c r="A820" s="173">
        <v>41</v>
      </c>
    </row>
    <row r="821" s="173" customFormat="1" ht="12">
      <c r="A821" s="173">
        <v>42</v>
      </c>
    </row>
    <row r="822" s="173" customFormat="1" ht="12">
      <c r="A822" s="173">
        <v>43</v>
      </c>
    </row>
    <row r="823" s="173" customFormat="1" ht="12">
      <c r="A823" s="173">
        <v>44</v>
      </c>
    </row>
    <row r="824" s="173" customFormat="1" ht="12">
      <c r="A824" s="173">
        <v>45</v>
      </c>
    </row>
    <row r="825" s="173" customFormat="1" ht="12">
      <c r="A825" s="173">
        <v>46</v>
      </c>
    </row>
    <row r="826" s="173" customFormat="1" ht="12">
      <c r="A826" s="173">
        <v>47</v>
      </c>
    </row>
    <row r="827" s="173" customFormat="1" ht="12">
      <c r="A827" s="173">
        <v>48</v>
      </c>
    </row>
    <row r="828" s="173" customFormat="1" ht="12">
      <c r="A828" s="173">
        <v>49</v>
      </c>
    </row>
    <row r="829" s="173" customFormat="1" ht="12">
      <c r="A829" s="173">
        <v>50</v>
      </c>
    </row>
    <row r="830" s="173" customFormat="1" ht="12">
      <c r="A830" s="173">
        <v>51</v>
      </c>
    </row>
    <row r="831" spans="1:13" s="173" customFormat="1" ht="15.75">
      <c r="A831" s="173">
        <v>52</v>
      </c>
      <c r="I831" s="178" t="s">
        <v>3266</v>
      </c>
      <c r="L831" s="349"/>
      <c r="M831" s="349"/>
    </row>
    <row r="832" s="173" customFormat="1" ht="12">
      <c r="A832" s="173">
        <v>53</v>
      </c>
    </row>
    <row r="833" s="173" customFormat="1" ht="12">
      <c r="A833" s="173">
        <v>54</v>
      </c>
    </row>
    <row r="834" s="173" customFormat="1" ht="12"/>
    <row r="835" spans="1:13" s="173" customFormat="1" ht="12">
      <c r="A835" s="173">
        <v>55</v>
      </c>
      <c r="L835" s="177"/>
      <c r="M835" s="177"/>
    </row>
    <row r="836" spans="12:13" s="173" customFormat="1" ht="12">
      <c r="L836" s="177"/>
      <c r="M836" s="177"/>
    </row>
    <row r="837" s="173" customFormat="1" ht="12">
      <c r="A837" s="173">
        <v>56</v>
      </c>
    </row>
    <row r="838" s="173" customFormat="1" ht="12">
      <c r="A838" s="173">
        <v>57</v>
      </c>
    </row>
    <row r="839" s="173" customFormat="1" ht="12">
      <c r="A839" s="173">
        <v>58</v>
      </c>
    </row>
    <row r="840" s="173" customFormat="1" ht="12">
      <c r="A840" s="173">
        <v>59</v>
      </c>
    </row>
    <row r="841" s="173" customFormat="1" ht="12">
      <c r="A841" s="173">
        <v>60</v>
      </c>
    </row>
    <row r="842" s="173" customFormat="1" ht="12">
      <c r="A842" s="173">
        <v>61</v>
      </c>
    </row>
    <row r="843" s="173" customFormat="1" ht="12">
      <c r="A843" s="173">
        <v>62</v>
      </c>
    </row>
    <row r="844" s="173" customFormat="1" ht="12">
      <c r="A844" s="173">
        <v>63</v>
      </c>
    </row>
    <row r="845" s="173" customFormat="1" ht="12">
      <c r="A845" s="173">
        <v>64</v>
      </c>
    </row>
    <row r="846" s="173" customFormat="1" ht="12">
      <c r="A846" s="173">
        <v>65</v>
      </c>
    </row>
    <row r="847" s="173" customFormat="1" ht="12">
      <c r="A847" s="173">
        <v>66</v>
      </c>
    </row>
    <row r="848" s="173" customFormat="1" ht="12">
      <c r="A848" s="173">
        <v>67</v>
      </c>
    </row>
    <row r="849" s="173" customFormat="1" ht="12">
      <c r="A849" s="173">
        <v>68</v>
      </c>
    </row>
    <row r="850" s="173" customFormat="1" ht="12">
      <c r="A850" s="173">
        <v>69</v>
      </c>
    </row>
    <row r="851" s="173" customFormat="1" ht="12">
      <c r="A851" s="173">
        <v>70</v>
      </c>
    </row>
    <row r="852" s="173" customFormat="1" ht="12">
      <c r="A852" s="173">
        <v>71</v>
      </c>
    </row>
    <row r="853" s="173" customFormat="1" ht="12">
      <c r="A853" s="173">
        <v>72</v>
      </c>
    </row>
    <row r="854" s="173" customFormat="1" ht="12">
      <c r="A854" s="173">
        <v>73</v>
      </c>
    </row>
    <row r="855" s="173" customFormat="1" ht="12">
      <c r="A855" s="173">
        <v>74</v>
      </c>
    </row>
    <row r="856" s="173" customFormat="1" ht="12">
      <c r="A856" s="173">
        <v>75</v>
      </c>
    </row>
    <row r="857" s="173" customFormat="1" ht="12">
      <c r="A857" s="173">
        <v>76</v>
      </c>
    </row>
    <row r="858" s="173" customFormat="1" ht="12">
      <c r="A858" s="173">
        <v>77</v>
      </c>
    </row>
    <row r="859" spans="1:9" s="173" customFormat="1" ht="15.75">
      <c r="A859" s="173">
        <v>78</v>
      </c>
      <c r="G859" s="173" t="s">
        <v>665</v>
      </c>
      <c r="H859" s="173">
        <v>5000</v>
      </c>
      <c r="I859" s="178" t="s">
        <v>3266</v>
      </c>
    </row>
    <row r="860" s="173" customFormat="1" ht="12">
      <c r="A860" s="173">
        <v>79</v>
      </c>
    </row>
    <row r="861" spans="1:14" s="175" customFormat="1" ht="12">
      <c r="A861" s="173">
        <v>80</v>
      </c>
      <c r="B861" s="173"/>
      <c r="C861" s="173"/>
      <c r="D861" s="173"/>
      <c r="E861" s="173"/>
      <c r="F861" s="173"/>
      <c r="G861" s="173"/>
      <c r="H861" s="173"/>
      <c r="I861" s="173"/>
      <c r="J861" s="173"/>
      <c r="K861" s="173"/>
      <c r="L861" s="173"/>
      <c r="M861" s="173"/>
      <c r="N861" s="173"/>
    </row>
    <row r="862" spans="1:14" s="175" customFormat="1" ht="12">
      <c r="A862" s="173">
        <v>81</v>
      </c>
      <c r="B862" s="173"/>
      <c r="C862" s="173"/>
      <c r="D862" s="173"/>
      <c r="E862" s="173"/>
      <c r="F862" s="173"/>
      <c r="G862" s="173"/>
      <c r="H862" s="173"/>
      <c r="I862" s="173"/>
      <c r="J862" s="173"/>
      <c r="K862" s="173"/>
      <c r="L862" s="173"/>
      <c r="M862" s="173"/>
      <c r="N862" s="173"/>
    </row>
    <row r="863" spans="1:14" s="175" customFormat="1" ht="12">
      <c r="A863" s="173">
        <v>82</v>
      </c>
      <c r="B863" s="173"/>
      <c r="C863" s="173"/>
      <c r="D863" s="173"/>
      <c r="E863" s="173"/>
      <c r="F863" s="173"/>
      <c r="G863" s="173"/>
      <c r="H863" s="173"/>
      <c r="I863" s="173"/>
      <c r="J863" s="173"/>
      <c r="K863" s="173"/>
      <c r="L863" s="173"/>
      <c r="M863" s="173"/>
      <c r="N863" s="173"/>
    </row>
    <row r="864" spans="1:14" s="175" customFormat="1" ht="12">
      <c r="A864" s="173">
        <v>83</v>
      </c>
      <c r="B864" s="173"/>
      <c r="C864" s="173"/>
      <c r="D864" s="173"/>
      <c r="E864" s="173"/>
      <c r="F864" s="173"/>
      <c r="G864" s="173"/>
      <c r="H864" s="173"/>
      <c r="I864" s="173"/>
      <c r="J864" s="173"/>
      <c r="K864" s="173"/>
      <c r="L864" s="173"/>
      <c r="M864" s="173"/>
      <c r="N864" s="173"/>
    </row>
    <row r="865" spans="1:14" s="176" customFormat="1" ht="12">
      <c r="A865" s="174">
        <v>84</v>
      </c>
      <c r="B865" s="174"/>
      <c r="C865" s="174"/>
      <c r="D865" s="174"/>
      <c r="E865" s="174"/>
      <c r="F865" s="174"/>
      <c r="G865" s="174" t="s">
        <v>666</v>
      </c>
      <c r="H865" s="174">
        <v>3080</v>
      </c>
      <c r="I865" s="174"/>
      <c r="J865" s="174"/>
      <c r="K865" s="174"/>
      <c r="L865" s="174"/>
      <c r="M865" s="174"/>
      <c r="N865" s="174"/>
    </row>
  </sheetData>
  <sheetProtection/>
  <mergeCells count="11">
    <mergeCell ref="H809:H810"/>
    <mergeCell ref="L809:L810"/>
    <mergeCell ref="I809:I810"/>
    <mergeCell ref="M809:M810"/>
    <mergeCell ref="H781:H782"/>
    <mergeCell ref="I781:I782"/>
    <mergeCell ref="L781:L782"/>
    <mergeCell ref="M781:M782"/>
    <mergeCell ref="I787:I788"/>
    <mergeCell ref="L787:L788"/>
    <mergeCell ref="M787:M78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Nguyen</cp:lastModifiedBy>
  <cp:lastPrinted>2016-09-07T01:53:54Z</cp:lastPrinted>
  <dcterms:created xsi:type="dcterms:W3CDTF">2016-03-18T07:52:44Z</dcterms:created>
  <dcterms:modified xsi:type="dcterms:W3CDTF">2018-01-15T09:09:39Z</dcterms:modified>
  <cp:category/>
  <cp:version/>
  <cp:contentType/>
  <cp:contentStatus/>
</cp:coreProperties>
</file>